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480" yWindow="140" windowWidth="22320" windowHeight="13400"/>
  </bookViews>
  <sheets>
    <sheet name="Deklaration Beleuchtung" sheetId="1" r:id="rId1"/>
    <sheet name="Tabelle2" sheetId="2" r:id="rId2"/>
    <sheet name="Tabelle1" sheetId="3" r:id="rId3"/>
  </sheets>
  <definedNames>
    <definedName name="Bereich">Tabelle2!$B$2:$B$9</definedName>
    <definedName name="Energieeffizienzklasse">Tabelle2!$E$2:$E$9</definedName>
    <definedName name="Lampe">Tabelle2!$D$2:$D$8</definedName>
    <definedName name="Leuchte">Tabelle2!$C$2:$C$7</definedName>
    <definedName name="Stockwerk">Tabelle2!$A$2:$A$7</definedName>
  </definedNames>
  <calcPr calcId="140001" concurrentCalc="0"/>
  <customWorkbookViews>
    <customWorkbookView name="Beate Weickgenannt - Persönliche Ansicht" guid="{5E7829E6-8BF0-4FCD-B827-2369B935E0E3}" mergeInterval="0" personalView="1" maximized="1" windowWidth="1920" windowHeight="755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1" l="1"/>
  <c r="K12" i="1"/>
  <c r="K13" i="1"/>
  <c r="C51" i="1"/>
  <c r="K48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H11" i="1"/>
  <c r="B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12" i="1"/>
  <c r="N51" i="1"/>
  <c r="C52" i="1"/>
</calcChain>
</file>

<file path=xl/comments1.xml><?xml version="1.0" encoding="utf-8"?>
<comments xmlns="http://schemas.openxmlformats.org/spreadsheetml/2006/main">
  <authors>
    <author>Beate Weickgenannt</author>
  </authors>
  <commentList>
    <comment ref="B9" authorId="0">
      <text>
        <r>
          <rPr>
            <sz val="10"/>
            <color indexed="81"/>
            <rFont val="Tahoma"/>
            <family val="2"/>
          </rPr>
          <t>in dieser Spalte wird die Kennzeichnung des Raumes eingegeben, die mit Architekturplänen übereinstimmen sollte. Es ist aber auch möglich Bereiche einzugeben, wenn zum Beispiel eine offene Küche zum Wohn- und Essbreich können diese drei Bereiche separat eingegeben werden.</t>
        </r>
      </text>
    </comment>
    <comment ref="C9" authorId="0">
      <text>
        <r>
          <rPr>
            <sz val="10"/>
            <color indexed="81"/>
            <rFont val="Tahoma"/>
            <family val="2"/>
          </rPr>
          <t>In Mehrfamilienhäuser müssen nach Anforderungen die Nebennutzflächen eine Lichtregelung eingesetzt werden. Folgende drei Wahlmöglichkeiten gibt es:
Minuterie: Licht wird beispielsweise im Treppenhaus eingeschaltet und schaltet nach 10Minuten automatisch wieder aus.
Präsenzmelder: Licht wird eingeschaltet sobald eine Person vom Sensor erfasst wird und wird nach einer gewissen Zeit wieder ausgeschaltet.
Tageslichtsensor: Sobald genügend Tagslicht vorhanden ist, wird das Kunstlicht ausgeschaltet.</t>
        </r>
      </text>
    </comment>
    <comment ref="F9" authorId="0">
      <text>
        <r>
          <rPr>
            <sz val="10"/>
            <color indexed="81"/>
            <rFont val="Tahoma"/>
            <family val="2"/>
          </rPr>
          <t>Eine Leuchte dient zur Beleuchtung.  Sie besitzt eine Aufnahmevorrichtung für ein Leuchtmittel (oder fest installiertes Leuchtmittel wie ein LED-Modul) und die zum Schutz und der Energieversorgung des Leuchtmittels notwendigen Bestandteile.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>
      <text>
        <r>
          <rPr>
            <sz val="10"/>
            <color indexed="81"/>
            <rFont val="Tahoma"/>
            <family val="2"/>
          </rPr>
          <t>Das Leuchtmittel ist der Lichtproduzent. Hier wird die elektrische Energie in Licht umgewandelt.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10"/>
            <color indexed="81"/>
            <rFont val="Tahoma"/>
            <family val="2"/>
          </rPr>
          <t>Der Lichtstrom ist die Lichtleistung eines Leuchtmittels und wird in Datenblättern oder auf der Verpackung deklariert. Es ist der Lichtstrom der Leuchte anzugeben, wenn dieser bekannt ist.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<sst xmlns="http://schemas.openxmlformats.org/spreadsheetml/2006/main" count="90" uniqueCount="88">
  <si>
    <t>Stockwerk</t>
  </si>
  <si>
    <t>Leuchte</t>
  </si>
  <si>
    <t>Lampe</t>
  </si>
  <si>
    <t>UG</t>
  </si>
  <si>
    <t>EG</t>
  </si>
  <si>
    <t>3. OG</t>
  </si>
  <si>
    <t>1. OG</t>
  </si>
  <si>
    <t>2. OG</t>
  </si>
  <si>
    <t>4. OG</t>
  </si>
  <si>
    <t>Bereich</t>
  </si>
  <si>
    <t>Küche</t>
  </si>
  <si>
    <t>Wohnzimmer</t>
  </si>
  <si>
    <t>Essbereich</t>
  </si>
  <si>
    <t>Schlafzimmer</t>
  </si>
  <si>
    <t>Badezimmer</t>
  </si>
  <si>
    <t>Deckenleuchte</t>
  </si>
  <si>
    <t>Pendelleuchte</t>
  </si>
  <si>
    <t>Einbauleuchte</t>
  </si>
  <si>
    <t>Stehleuchte</t>
  </si>
  <si>
    <t>Leseleuchte</t>
  </si>
  <si>
    <t>Wandleuchte</t>
  </si>
  <si>
    <t>Leuchtstofflampe T5</t>
  </si>
  <si>
    <t>Leuchtstofflampe T8</t>
  </si>
  <si>
    <t>Energiesparlampe</t>
  </si>
  <si>
    <t>LED</t>
  </si>
  <si>
    <t>Kompaktleuchtstofflampe</t>
  </si>
  <si>
    <t>Projektdaten:</t>
  </si>
  <si>
    <t>Objekt:</t>
  </si>
  <si>
    <r>
      <t>(dito Minergie-A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-Nachweis)</t>
    </r>
  </si>
  <si>
    <t>Bauherr</t>
  </si>
  <si>
    <t>Antragsteller:</t>
  </si>
  <si>
    <t>Energieeffizienzklasse</t>
  </si>
  <si>
    <t>A</t>
  </si>
  <si>
    <t>B</t>
  </si>
  <si>
    <t>C</t>
  </si>
  <si>
    <t>D</t>
  </si>
  <si>
    <t>E</t>
  </si>
  <si>
    <t>F</t>
  </si>
  <si>
    <t>G</t>
  </si>
  <si>
    <r>
      <t>Minergie-A</t>
    </r>
    <r>
      <rPr>
        <b/>
        <vertAlign val="superscript"/>
        <sz val="16"/>
        <rFont val="Arial"/>
        <family val="2"/>
      </rPr>
      <t>®</t>
    </r>
    <r>
      <rPr>
        <b/>
        <sz val="16"/>
        <rFont val="Arial"/>
        <family val="2"/>
      </rPr>
      <t>-Beiblatt Deklaration Beleuchtung</t>
    </r>
  </si>
  <si>
    <t>Garage</t>
  </si>
  <si>
    <t>Aussen</t>
  </si>
  <si>
    <t>Arbeitszimmer</t>
  </si>
  <si>
    <t>Hobbyraum</t>
  </si>
  <si>
    <t>Leuchtmittel</t>
  </si>
  <si>
    <t>Anzahl 
Leuchten</t>
  </si>
  <si>
    <t>Bereich/Raum</t>
  </si>
  <si>
    <t>WC</t>
  </si>
  <si>
    <t>W</t>
  </si>
  <si>
    <r>
      <t>Leistung pro m</t>
    </r>
    <r>
      <rPr>
        <vertAlign val="superscript"/>
        <sz val="11"/>
        <rFont val="Calibri"/>
        <family val="2"/>
        <scheme val="minor"/>
      </rPr>
      <t>2</t>
    </r>
  </si>
  <si>
    <r>
      <t>W/m</t>
    </r>
    <r>
      <rPr>
        <b/>
        <vertAlign val="superscript"/>
        <sz val="11"/>
        <rFont val="Calibri"/>
        <family val="2"/>
        <scheme val="minor"/>
      </rPr>
      <t>2</t>
    </r>
  </si>
  <si>
    <t>Name, Strasse, Ort</t>
  </si>
  <si>
    <t>Firma, Name, Strasse, Ort</t>
  </si>
  <si>
    <t>Lichtregelung</t>
  </si>
  <si>
    <t>Minuterie</t>
  </si>
  <si>
    <t>Präsenzmelder</t>
  </si>
  <si>
    <t>Leuchtentyp</t>
  </si>
  <si>
    <t>Anzahl Leuchtmittel 
pro Leuchte</t>
  </si>
  <si>
    <t>Anforderungen erfüllt:</t>
  </si>
  <si>
    <t xml:space="preserve">Lichtregelung
</t>
  </si>
  <si>
    <r>
      <t>Nutz- und 
Verkehrsfläche in m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nach SIA 416/1</t>
    </r>
  </si>
  <si>
    <t>LED-Band</t>
  </si>
  <si>
    <r>
      <t>Die Datenblätter</t>
    </r>
    <r>
      <rPr>
        <b/>
        <sz val="11"/>
        <color theme="1"/>
        <rFont val="Calibri"/>
        <family val="2"/>
        <scheme val="minor"/>
      </rPr>
      <t xml:space="preserve"> aller</t>
    </r>
    <r>
      <rPr>
        <sz val="11"/>
        <color theme="1"/>
        <rFont val="Calibri"/>
        <family val="2"/>
        <scheme val="minor"/>
      </rPr>
      <t xml:space="preserve"> Leuchten sind eingereicht:</t>
    </r>
  </si>
  <si>
    <t>Ja</t>
  </si>
  <si>
    <t>Nein</t>
  </si>
  <si>
    <t>installierte Leistung in Watt pro Bereich</t>
  </si>
  <si>
    <t>Lichtaus-beute der Leuchtmittel/ Leuchte</t>
  </si>
  <si>
    <t>Installierte Leistung</t>
  </si>
  <si>
    <t>Nebennutzfläche</t>
  </si>
  <si>
    <t>Verkehrsfläche</t>
  </si>
  <si>
    <t>Funktionsfläche</t>
  </si>
  <si>
    <t>Tageslichtsensor</t>
  </si>
  <si>
    <t>EFH</t>
  </si>
  <si>
    <t>MFH</t>
  </si>
  <si>
    <t>Mustermann, Strasse, Ort</t>
  </si>
  <si>
    <t>Unterschrift</t>
  </si>
  <si>
    <t>Unterschrift:</t>
  </si>
  <si>
    <t>Antragsteller</t>
  </si>
  <si>
    <t>Fachplaner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</si>
  <si>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</si>
  <si>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W/m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</si>
  <si>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lm</t>
  </si>
  <si>
    <t>lm/W</t>
  </si>
  <si>
    <t xml:space="preserve">Hinweis: </t>
  </si>
  <si>
    <t xml:space="preserve">wir setzen voraus, dass für jeden Raum im Haus mindestens eine Leuchte installiert wird, die über einen Schalter ein- und ausgeschaltet werden kann. Diese Leuchte muss zwingend
nachgewiesen werden.
Die gelben Felder sind unbedingt entweder über die Dropdown-Auswahl auszufüllen oder, wenn kein Auswahlmenü vorhanden ist, manuell.
Bei den grau markierten Felden ist eine Dropdown-Auswahl hinterlegt.
</t>
  </si>
  <si>
    <t>elektrische 
Leistung in Watt pro Leuchtmittel oder An-schlussleis-tung der Leuchte</t>
  </si>
  <si>
    <t>Lichtstrom in Lumen pro Leuchtmittel oder wenn vorhanden Lichtstrom der Leuchte</t>
  </si>
  <si>
    <t>Kombination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</si>
</sst>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3.5"/>
      <color rgb="FF000000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/>
    <xf numFmtId="0" fontId="0" fillId="0" borderId="0" xfId="0" applyBorder="1"/>
    <xf numFmtId="0" fontId="7" fillId="0" borderId="0" xfId="0" applyFont="1" applyBorder="1"/>
    <xf numFmtId="0" fontId="8" fillId="0" borderId="0" xfId="0" applyFont="1" applyAlignment="1">
      <alignment horizontal="left" vertical="center" indent="2"/>
    </xf>
    <xf numFmtId="0" fontId="0" fillId="0" borderId="15" xfId="0" applyBorder="1"/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4" fillId="0" borderId="0" xfId="0" applyFont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22" xfId="0" applyBorder="1" applyAlignment="1"/>
    <xf numFmtId="0" fontId="0" fillId="0" borderId="23" xfId="0" applyBorder="1" applyAlignment="1"/>
    <xf numFmtId="0" fontId="0" fillId="4" borderId="24" xfId="0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26" xfId="0" applyFill="1" applyBorder="1" applyAlignment="1"/>
    <xf numFmtId="0" fontId="0" fillId="3" borderId="9" xfId="0" applyFill="1" applyBorder="1" applyAlignment="1"/>
    <xf numFmtId="0" fontId="0" fillId="0" borderId="0" xfId="0" applyBorder="1" applyAlignment="1">
      <alignment horizontal="right"/>
    </xf>
    <xf numFmtId="0" fontId="0" fillId="0" borderId="0" xfId="0" applyBorder="1" applyProtection="1">
      <protection locked="0"/>
    </xf>
    <xf numFmtId="0" fontId="11" fillId="0" borderId="18" xfId="0" applyFont="1" applyFill="1" applyBorder="1"/>
    <xf numFmtId="0" fontId="9" fillId="0" borderId="19" xfId="0" applyFont="1" applyFill="1" applyBorder="1"/>
    <xf numFmtId="0" fontId="9" fillId="0" borderId="20" xfId="0" applyFont="1" applyFill="1" applyBorder="1" applyAlignment="1">
      <alignment horizontal="right"/>
    </xf>
    <xf numFmtId="2" fontId="11" fillId="0" borderId="20" xfId="0" applyNumberFormat="1" applyFont="1" applyFill="1" applyBorder="1" applyAlignment="1">
      <alignment horizontal="right"/>
    </xf>
    <xf numFmtId="0" fontId="11" fillId="0" borderId="21" xfId="0" applyFont="1" applyFill="1" applyBorder="1"/>
    <xf numFmtId="0" fontId="0" fillId="3" borderId="9" xfId="0" applyFill="1" applyBorder="1" applyProtection="1">
      <protection locked="0"/>
    </xf>
    <xf numFmtId="0" fontId="1" fillId="0" borderId="27" xfId="0" applyFont="1" applyBorder="1" applyAlignment="1">
      <alignment vertical="top"/>
    </xf>
    <xf numFmtId="0" fontId="1" fillId="0" borderId="28" xfId="0" applyFont="1" applyBorder="1" applyAlignment="1">
      <alignment vertical="top"/>
    </xf>
    <xf numFmtId="0" fontId="1" fillId="0" borderId="28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164" fontId="11" fillId="0" borderId="17" xfId="0" applyNumberFormat="1" applyFont="1" applyFill="1" applyBorder="1" applyAlignment="1">
      <alignment horizontal="right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31" xfId="0" applyFill="1" applyBorder="1" applyAlignment="1"/>
    <xf numFmtId="0" fontId="0" fillId="3" borderId="1" xfId="0" applyFill="1" applyBorder="1" applyAlignment="1"/>
    <xf numFmtId="0" fontId="11" fillId="0" borderId="0" xfId="0" applyFont="1" applyFill="1" applyBorder="1"/>
    <xf numFmtId="0" fontId="0" fillId="4" borderId="0" xfId="0" applyFill="1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6" xfId="0" applyFont="1" applyFill="1" applyBorder="1" applyAlignment="1">
      <alignment horizontal="right"/>
    </xf>
    <xf numFmtId="0" fontId="9" fillId="0" borderId="17" xfId="0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</cellXfs>
  <cellStyles count="1">
    <cellStyle name="Standard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 enableFormatConditionsCalculation="0">
    <pageSetUpPr fitToPage="1"/>
  </sheetPr>
  <dimension ref="A1:S55"/>
  <sheetViews>
    <sheetView showZeros="0" tabSelected="1" zoomScale="95" zoomScaleNormal="95" zoomScalePageLayoutView="95" workbookViewId="0">
      <selection activeCell="A16" sqref="A16"/>
    </sheetView>
  </sheetViews>
  <sheetFormatPr baseColWidth="10" defaultRowHeight="14" x14ac:dyDescent="0"/>
  <cols>
    <col min="1" max="1" width="9.6640625" customWidth="1"/>
    <col min="2" max="2" width="14.5" customWidth="1"/>
    <col min="3" max="3" width="17.83203125" customWidth="1"/>
    <col min="4" max="4" width="37.5" customWidth="1"/>
    <col min="5" max="5" width="13.33203125" hidden="1" customWidth="1"/>
    <col min="6" max="6" width="12.5" bestFit="1" customWidth="1"/>
    <col min="7" max="7" width="9.33203125" customWidth="1"/>
    <col min="8" max="8" width="22.5" bestFit="1" customWidth="1"/>
    <col min="9" max="10" width="12.33203125" customWidth="1"/>
    <col min="11" max="11" width="12.33203125" hidden="1" customWidth="1"/>
    <col min="12" max="14" width="12.33203125" customWidth="1"/>
    <col min="16" max="19" width="13.6640625" customWidth="1"/>
  </cols>
  <sheetData>
    <row r="1" spans="1:19" ht="19">
      <c r="A1" s="1" t="s">
        <v>39</v>
      </c>
      <c r="J1" s="2"/>
      <c r="K1" s="2"/>
      <c r="L1" s="2"/>
      <c r="M1" s="2"/>
      <c r="N1" s="2"/>
    </row>
    <row r="2" spans="1:19">
      <c r="O2" s="29"/>
    </row>
    <row r="3" spans="1:19">
      <c r="A3" s="3" t="s">
        <v>26</v>
      </c>
      <c r="C3" s="4" t="s">
        <v>27</v>
      </c>
      <c r="D3" s="41"/>
      <c r="E3" s="69"/>
      <c r="F3" s="21" t="s">
        <v>74</v>
      </c>
      <c r="G3" s="22"/>
      <c r="H3" s="23"/>
      <c r="I3" s="23"/>
      <c r="J3" s="23"/>
      <c r="K3" s="23"/>
      <c r="L3" s="23"/>
      <c r="M3" s="23"/>
      <c r="N3" s="31"/>
      <c r="O3" s="30"/>
    </row>
    <row r="4" spans="1:19" ht="17">
      <c r="A4" s="5" t="s">
        <v>28</v>
      </c>
      <c r="C4" s="4" t="s">
        <v>29</v>
      </c>
      <c r="D4" s="32"/>
      <c r="E4" s="70"/>
      <c r="F4" s="21" t="s">
        <v>51</v>
      </c>
      <c r="G4" s="22"/>
      <c r="H4" s="23"/>
      <c r="I4" s="23"/>
      <c r="J4" s="23"/>
      <c r="K4" s="23"/>
      <c r="L4" s="23"/>
      <c r="M4" s="23"/>
      <c r="N4" s="31"/>
      <c r="O4" s="30"/>
      <c r="S4" s="6"/>
    </row>
    <row r="5" spans="1:19" ht="17">
      <c r="A5" s="3"/>
      <c r="C5" s="4" t="s">
        <v>30</v>
      </c>
      <c r="D5" s="33"/>
      <c r="E5" s="71"/>
      <c r="F5" s="21" t="s">
        <v>52</v>
      </c>
      <c r="G5" s="22"/>
      <c r="H5" s="23"/>
      <c r="I5" s="23"/>
      <c r="J5" s="23"/>
      <c r="K5" s="23"/>
      <c r="L5" s="23"/>
      <c r="M5" s="23"/>
      <c r="N5" s="31"/>
      <c r="O5" s="30"/>
      <c r="S5" s="6"/>
    </row>
    <row r="6" spans="1:19" ht="17">
      <c r="A6" s="3"/>
      <c r="C6" s="4"/>
      <c r="D6" s="64"/>
      <c r="E6" s="64"/>
      <c r="F6" s="65"/>
      <c r="G6" s="65"/>
      <c r="H6" s="65"/>
      <c r="I6" s="65"/>
      <c r="J6" s="65"/>
      <c r="K6" s="65"/>
      <c r="L6" s="65"/>
      <c r="M6" s="65"/>
      <c r="N6" s="65"/>
      <c r="O6" s="30"/>
      <c r="S6" s="6"/>
    </row>
    <row r="7" spans="1:19" ht="29.5" customHeight="1">
      <c r="A7" s="67" t="s">
        <v>83</v>
      </c>
      <c r="B7" s="79" t="s">
        <v>84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30"/>
      <c r="S7" s="6"/>
    </row>
    <row r="8" spans="1:19" ht="37.25" customHeight="1" thickBot="1"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28"/>
      <c r="R8" s="6"/>
    </row>
    <row r="9" spans="1:19" ht="110" customHeight="1" thickBot="1">
      <c r="A9" s="42" t="s">
        <v>0</v>
      </c>
      <c r="B9" s="43" t="s">
        <v>46</v>
      </c>
      <c r="C9" s="44" t="s">
        <v>59</v>
      </c>
      <c r="D9" s="44" t="s">
        <v>60</v>
      </c>
      <c r="E9" s="44"/>
      <c r="F9" s="43" t="s">
        <v>56</v>
      </c>
      <c r="G9" s="44" t="s">
        <v>45</v>
      </c>
      <c r="H9" s="43" t="s">
        <v>44</v>
      </c>
      <c r="I9" s="44" t="s">
        <v>57</v>
      </c>
      <c r="J9" s="44" t="s">
        <v>85</v>
      </c>
      <c r="K9" s="45"/>
      <c r="L9" s="45" t="s">
        <v>65</v>
      </c>
      <c r="M9" s="45" t="s">
        <v>86</v>
      </c>
      <c r="N9" s="46" t="s">
        <v>66</v>
      </c>
      <c r="R9" s="6"/>
    </row>
    <row r="10" spans="1:19" s="51" customFormat="1" ht="21.5" customHeight="1" thickBot="1">
      <c r="A10" s="47"/>
      <c r="B10" s="48"/>
      <c r="C10" s="49"/>
      <c r="D10" s="49" t="s">
        <v>79</v>
      </c>
      <c r="E10" s="49"/>
      <c r="F10" s="48"/>
      <c r="G10" s="49"/>
      <c r="H10" s="48"/>
      <c r="I10" s="49"/>
      <c r="J10" s="49" t="s">
        <v>48</v>
      </c>
      <c r="K10" s="49"/>
      <c r="L10" s="49" t="s">
        <v>80</v>
      </c>
      <c r="M10" s="49" t="s">
        <v>81</v>
      </c>
      <c r="N10" s="50" t="s">
        <v>82</v>
      </c>
      <c r="R10" s="52"/>
    </row>
    <row r="11" spans="1:19" ht="18" thickBot="1">
      <c r="B11" s="13" t="str">
        <f>IF(AND(D3="MFH",SUM(COUNTIF(B12:B48,"Nebennutzfläche"),COUNTIF(B12:B48,"Verkehrsfläche"),COUNTIF(B12:B48,"Funktionsfläche"))&gt;0),"Bitte geben Sie die Art der Lichtregelung an","")</f>
        <v/>
      </c>
      <c r="H11" s="13" t="str">
        <f>IF(COUNTIF(H12:H48,"LED-Band")&gt;0,"Bitte geben Sie beim LED-Band die Leistung in Watt/Meter und den Lichtstrom in Lumen/Meter an","")</f>
        <v/>
      </c>
      <c r="N11" s="7"/>
      <c r="R11" s="6"/>
    </row>
    <row r="12" spans="1:19" ht="15" thickBot="1">
      <c r="A12" s="56"/>
      <c r="B12" s="57"/>
      <c r="C12" s="14"/>
      <c r="D12" s="61"/>
      <c r="E12" s="61">
        <f>D12</f>
        <v>0</v>
      </c>
      <c r="F12" s="57"/>
      <c r="G12" s="16"/>
      <c r="H12" s="14"/>
      <c r="I12" s="15"/>
      <c r="J12" s="16"/>
      <c r="K12" s="16">
        <f>PRODUCT(G12*I12*J12)</f>
        <v>0</v>
      </c>
      <c r="L12" s="53">
        <f t="shared" ref="L12:L48" si="0">IF(E12&gt;0,G12*I12*J12/E12,0)</f>
        <v>0</v>
      </c>
      <c r="M12" s="74"/>
      <c r="N12" s="8">
        <f>IF(J12&gt;0,M12/J12,0)</f>
        <v>0</v>
      </c>
    </row>
    <row r="13" spans="1:19" ht="15" thickBot="1">
      <c r="A13" s="58"/>
      <c r="B13" s="41"/>
      <c r="C13" s="17"/>
      <c r="D13" s="62"/>
      <c r="E13" s="61">
        <f>IF(AND(D13="",D12&gt;0),E12,IF(D13&gt;0,D13,IF(AND(D13="",D12=""),E12,"?")))</f>
        <v>0</v>
      </c>
      <c r="F13" s="41"/>
      <c r="G13" s="18"/>
      <c r="H13" s="17"/>
      <c r="I13" s="18"/>
      <c r="J13" s="18"/>
      <c r="K13" s="18">
        <f>PRODUCT(G13*I13*J13)</f>
        <v>0</v>
      </c>
      <c r="L13" s="54">
        <f t="shared" si="0"/>
        <v>0</v>
      </c>
      <c r="M13" s="18"/>
      <c r="N13" s="9">
        <f>IF(J13&gt;0,M13/J13,0)</f>
        <v>0</v>
      </c>
    </row>
    <row r="14" spans="1:19" ht="15" thickBot="1">
      <c r="A14" s="58"/>
      <c r="B14" s="41"/>
      <c r="C14" s="17"/>
      <c r="D14" s="62"/>
      <c r="E14" s="61">
        <f t="shared" ref="E14:E15" si="1">IF(AND(D14="",D13&gt;0),E13,IF(D14&gt;0,D14,IF(AND(D14="",D13=""),E13,"?")))</f>
        <v>0</v>
      </c>
      <c r="F14" s="41"/>
      <c r="G14" s="18"/>
      <c r="H14" s="17"/>
      <c r="I14" s="18"/>
      <c r="J14" s="18"/>
      <c r="K14" s="18">
        <f t="shared" ref="K14:K47" si="2">PRODUCT(G14*I14*J14)</f>
        <v>0</v>
      </c>
      <c r="L14" s="54">
        <f t="shared" si="0"/>
        <v>0</v>
      </c>
      <c r="M14" s="18"/>
      <c r="N14" s="9">
        <f t="shared" ref="N14:N15" si="3">IF(J14&gt;0,M14/J14,0)</f>
        <v>0</v>
      </c>
    </row>
    <row r="15" spans="1:19" ht="15" thickBot="1">
      <c r="A15" s="58"/>
      <c r="B15" s="41"/>
      <c r="C15" s="17"/>
      <c r="D15" s="62"/>
      <c r="E15" s="61">
        <f t="shared" si="1"/>
        <v>0</v>
      </c>
      <c r="F15" s="41"/>
      <c r="G15" s="18"/>
      <c r="H15" s="17"/>
      <c r="I15" s="18"/>
      <c r="J15" s="18"/>
      <c r="K15" s="18">
        <f t="shared" si="2"/>
        <v>0</v>
      </c>
      <c r="L15" s="54">
        <f t="shared" si="0"/>
        <v>0</v>
      </c>
      <c r="M15" s="18"/>
      <c r="N15" s="9">
        <f t="shared" si="3"/>
        <v>0</v>
      </c>
    </row>
    <row r="16" spans="1:19" ht="15" thickBot="1">
      <c r="A16" s="58"/>
      <c r="B16" s="41"/>
      <c r="C16" s="17"/>
      <c r="D16" s="62"/>
      <c r="E16" s="61">
        <f>IF(AND(D16="",D15&gt;0),E15,IF(D16&gt;0,D16,IF(AND(D16="",D15=""),E15,"?")))</f>
        <v>0</v>
      </c>
      <c r="F16" s="41"/>
      <c r="G16" s="18"/>
      <c r="H16" s="17"/>
      <c r="I16" s="18"/>
      <c r="J16" s="18"/>
      <c r="K16" s="18">
        <f t="shared" si="2"/>
        <v>0</v>
      </c>
      <c r="L16" s="54">
        <f t="shared" si="0"/>
        <v>0</v>
      </c>
      <c r="M16" s="18"/>
      <c r="N16" s="9">
        <f t="shared" ref="N16:N48" si="4">IF(J16&gt;0,M16/J16,0)</f>
        <v>0</v>
      </c>
    </row>
    <row r="17" spans="1:14" ht="15" thickBot="1">
      <c r="A17" s="58"/>
      <c r="B17" s="41"/>
      <c r="C17" s="17"/>
      <c r="D17" s="62"/>
      <c r="E17" s="61">
        <f>IF(AND(D17="",D16&gt;0),E16,IF(D17&gt;0,D17,IF(AND(D17="",D16=""),E16,"?")))</f>
        <v>0</v>
      </c>
      <c r="F17" s="41"/>
      <c r="G17" s="18"/>
      <c r="H17" s="17"/>
      <c r="I17" s="18"/>
      <c r="J17" s="18"/>
      <c r="K17" s="18">
        <f t="shared" si="2"/>
        <v>0</v>
      </c>
      <c r="L17" s="54">
        <f t="shared" si="0"/>
        <v>0</v>
      </c>
      <c r="M17" s="18"/>
      <c r="N17" s="9">
        <f t="shared" si="4"/>
        <v>0</v>
      </c>
    </row>
    <row r="18" spans="1:14" ht="15" thickBot="1">
      <c r="A18" s="58"/>
      <c r="B18" s="41"/>
      <c r="C18" s="17"/>
      <c r="D18" s="62"/>
      <c r="E18" s="61">
        <f t="shared" ref="E18:E19" si="5">IF(AND(D18="",D17&gt;0),E17,IF(D18&gt;0,D18,IF(AND(D18="",D17=""),E17,"?")))</f>
        <v>0</v>
      </c>
      <c r="F18" s="41"/>
      <c r="G18" s="18"/>
      <c r="H18" s="17"/>
      <c r="I18" s="18"/>
      <c r="J18" s="18"/>
      <c r="K18" s="18">
        <f t="shared" si="2"/>
        <v>0</v>
      </c>
      <c r="L18" s="54">
        <f t="shared" si="0"/>
        <v>0</v>
      </c>
      <c r="M18" s="18"/>
      <c r="N18" s="9">
        <f t="shared" si="4"/>
        <v>0</v>
      </c>
    </row>
    <row r="19" spans="1:14" ht="15" thickBot="1">
      <c r="A19" s="58"/>
      <c r="B19" s="41"/>
      <c r="C19" s="17"/>
      <c r="D19" s="62"/>
      <c r="E19" s="61">
        <f t="shared" si="5"/>
        <v>0</v>
      </c>
      <c r="F19" s="41"/>
      <c r="G19" s="18"/>
      <c r="H19" s="17"/>
      <c r="I19" s="18"/>
      <c r="J19" s="18"/>
      <c r="K19" s="18">
        <f t="shared" si="2"/>
        <v>0</v>
      </c>
      <c r="L19" s="54">
        <f t="shared" si="0"/>
        <v>0</v>
      </c>
      <c r="M19" s="18"/>
      <c r="N19" s="9">
        <f t="shared" si="4"/>
        <v>0</v>
      </c>
    </row>
    <row r="20" spans="1:14" ht="15" thickBot="1">
      <c r="A20" s="58"/>
      <c r="B20" s="41"/>
      <c r="C20" s="17"/>
      <c r="D20" s="62"/>
      <c r="E20" s="61">
        <f>IF(AND(D20="",D19&gt;0),E19,IF(D20&gt;0,D20,IF(AND(D20="",D19=""),E19,"?")))</f>
        <v>0</v>
      </c>
      <c r="F20" s="41"/>
      <c r="G20" s="18"/>
      <c r="H20" s="17"/>
      <c r="I20" s="18"/>
      <c r="J20" s="18"/>
      <c r="K20" s="18">
        <f t="shared" si="2"/>
        <v>0</v>
      </c>
      <c r="L20" s="54">
        <f t="shared" si="0"/>
        <v>0</v>
      </c>
      <c r="M20" s="18"/>
      <c r="N20" s="9">
        <f t="shared" si="4"/>
        <v>0</v>
      </c>
    </row>
    <row r="21" spans="1:14" ht="15" thickBot="1">
      <c r="A21" s="58"/>
      <c r="B21" s="41"/>
      <c r="C21" s="17"/>
      <c r="D21" s="62"/>
      <c r="E21" s="61">
        <f>IF(AND(D21="",D20&gt;0),E20,IF(D21&gt;0,D21,IF(AND(D21="",D20=""),E20,"?")))</f>
        <v>0</v>
      </c>
      <c r="F21" s="41"/>
      <c r="G21" s="18"/>
      <c r="H21" s="17"/>
      <c r="I21" s="18"/>
      <c r="J21" s="18"/>
      <c r="K21" s="18">
        <f t="shared" si="2"/>
        <v>0</v>
      </c>
      <c r="L21" s="54">
        <f t="shared" si="0"/>
        <v>0</v>
      </c>
      <c r="M21" s="18"/>
      <c r="N21" s="9">
        <f t="shared" si="4"/>
        <v>0</v>
      </c>
    </row>
    <row r="22" spans="1:14" ht="15" thickBot="1">
      <c r="A22" s="58"/>
      <c r="B22" s="41"/>
      <c r="C22" s="17"/>
      <c r="D22" s="62"/>
      <c r="E22" s="61">
        <f t="shared" ref="E22:E23" si="6">IF(AND(D22="",D21&gt;0),E21,IF(D22&gt;0,D22,IF(AND(D22="",D21=""),E21,"?")))</f>
        <v>0</v>
      </c>
      <c r="F22" s="41"/>
      <c r="G22" s="18"/>
      <c r="H22" s="17"/>
      <c r="I22" s="18"/>
      <c r="J22" s="18"/>
      <c r="K22" s="18">
        <f t="shared" si="2"/>
        <v>0</v>
      </c>
      <c r="L22" s="54">
        <f t="shared" si="0"/>
        <v>0</v>
      </c>
      <c r="M22" s="18"/>
      <c r="N22" s="9">
        <f t="shared" si="4"/>
        <v>0</v>
      </c>
    </row>
    <row r="23" spans="1:14" ht="15" thickBot="1">
      <c r="A23" s="58"/>
      <c r="B23" s="41"/>
      <c r="C23" s="17"/>
      <c r="D23" s="62"/>
      <c r="E23" s="61">
        <f t="shared" si="6"/>
        <v>0</v>
      </c>
      <c r="F23" s="41"/>
      <c r="G23" s="18"/>
      <c r="H23" s="17"/>
      <c r="I23" s="18"/>
      <c r="J23" s="18"/>
      <c r="K23" s="18">
        <f t="shared" si="2"/>
        <v>0</v>
      </c>
      <c r="L23" s="54">
        <f t="shared" si="0"/>
        <v>0</v>
      </c>
      <c r="M23" s="18"/>
      <c r="N23" s="9">
        <f t="shared" si="4"/>
        <v>0</v>
      </c>
    </row>
    <row r="24" spans="1:14" ht="15" thickBot="1">
      <c r="A24" s="58"/>
      <c r="B24" s="41"/>
      <c r="C24" s="17"/>
      <c r="D24" s="62"/>
      <c r="E24" s="61">
        <f>IF(AND(D24="",D23&gt;0),E23,IF(D24&gt;0,D24,IF(AND(D24="",D23=""),E23,"?")))</f>
        <v>0</v>
      </c>
      <c r="F24" s="41"/>
      <c r="G24" s="18"/>
      <c r="H24" s="17"/>
      <c r="I24" s="18"/>
      <c r="J24" s="18"/>
      <c r="K24" s="18">
        <f t="shared" si="2"/>
        <v>0</v>
      </c>
      <c r="L24" s="54">
        <f t="shared" si="0"/>
        <v>0</v>
      </c>
      <c r="M24" s="18"/>
      <c r="N24" s="9">
        <f t="shared" si="4"/>
        <v>0</v>
      </c>
    </row>
    <row r="25" spans="1:14" ht="15" thickBot="1">
      <c r="A25" s="58"/>
      <c r="B25" s="41"/>
      <c r="C25" s="17"/>
      <c r="D25" s="62"/>
      <c r="E25" s="61">
        <f>IF(AND(D25="",D24&gt;0),E24,IF(D25&gt;0,D25,IF(AND(D25="",D24=""),E24,"?")))</f>
        <v>0</v>
      </c>
      <c r="F25" s="41"/>
      <c r="G25" s="18"/>
      <c r="H25" s="17"/>
      <c r="I25" s="18"/>
      <c r="J25" s="18"/>
      <c r="K25" s="18">
        <f t="shared" si="2"/>
        <v>0</v>
      </c>
      <c r="L25" s="54">
        <f t="shared" si="0"/>
        <v>0</v>
      </c>
      <c r="M25" s="18"/>
      <c r="N25" s="9">
        <f t="shared" si="4"/>
        <v>0</v>
      </c>
    </row>
    <row r="26" spans="1:14" ht="15" thickBot="1">
      <c r="A26" s="58"/>
      <c r="B26" s="41"/>
      <c r="C26" s="17"/>
      <c r="D26" s="62"/>
      <c r="E26" s="61">
        <f t="shared" ref="E26:E48" si="7">IF(AND(D26="",D25&gt;0),E25,IF(D26&gt;0,D26,IF(AND(D26="",D25=""),E25,"?")))</f>
        <v>0</v>
      </c>
      <c r="F26" s="41"/>
      <c r="G26" s="18"/>
      <c r="H26" s="17"/>
      <c r="I26" s="18"/>
      <c r="J26" s="18"/>
      <c r="K26" s="18">
        <f t="shared" si="2"/>
        <v>0</v>
      </c>
      <c r="L26" s="54">
        <f t="shared" si="0"/>
        <v>0</v>
      </c>
      <c r="M26" s="18"/>
      <c r="N26" s="9">
        <f t="shared" si="4"/>
        <v>0</v>
      </c>
    </row>
    <row r="27" spans="1:14" ht="15" thickBot="1">
      <c r="A27" s="58"/>
      <c r="B27" s="41"/>
      <c r="C27" s="17"/>
      <c r="D27" s="62"/>
      <c r="E27" s="61">
        <f t="shared" si="7"/>
        <v>0</v>
      </c>
      <c r="F27" s="41"/>
      <c r="G27" s="18"/>
      <c r="H27" s="17"/>
      <c r="I27" s="18"/>
      <c r="J27" s="18"/>
      <c r="K27" s="18">
        <f t="shared" si="2"/>
        <v>0</v>
      </c>
      <c r="L27" s="54">
        <f t="shared" si="0"/>
        <v>0</v>
      </c>
      <c r="M27" s="18"/>
      <c r="N27" s="9">
        <f t="shared" si="4"/>
        <v>0</v>
      </c>
    </row>
    <row r="28" spans="1:14" ht="15" thickBot="1">
      <c r="A28" s="58"/>
      <c r="B28" s="41"/>
      <c r="C28" s="17"/>
      <c r="D28" s="62"/>
      <c r="E28" s="61">
        <f t="shared" si="7"/>
        <v>0</v>
      </c>
      <c r="F28" s="41"/>
      <c r="G28" s="18"/>
      <c r="H28" s="17"/>
      <c r="I28" s="18"/>
      <c r="J28" s="18"/>
      <c r="K28" s="18">
        <f t="shared" si="2"/>
        <v>0</v>
      </c>
      <c r="L28" s="54">
        <f t="shared" si="0"/>
        <v>0</v>
      </c>
      <c r="M28" s="18"/>
      <c r="N28" s="9">
        <f t="shared" si="4"/>
        <v>0</v>
      </c>
    </row>
    <row r="29" spans="1:14" ht="15" thickBot="1">
      <c r="A29" s="58"/>
      <c r="B29" s="41"/>
      <c r="C29" s="17"/>
      <c r="D29" s="62"/>
      <c r="E29" s="61">
        <f t="shared" si="7"/>
        <v>0</v>
      </c>
      <c r="F29" s="41"/>
      <c r="G29" s="18"/>
      <c r="H29" s="17"/>
      <c r="I29" s="18"/>
      <c r="J29" s="18"/>
      <c r="K29" s="18">
        <f t="shared" si="2"/>
        <v>0</v>
      </c>
      <c r="L29" s="54">
        <f t="shared" si="0"/>
        <v>0</v>
      </c>
      <c r="M29" s="18"/>
      <c r="N29" s="9">
        <f t="shared" si="4"/>
        <v>0</v>
      </c>
    </row>
    <row r="30" spans="1:14" ht="15" thickBot="1">
      <c r="A30" s="58"/>
      <c r="B30" s="41"/>
      <c r="C30" s="17"/>
      <c r="D30" s="62"/>
      <c r="E30" s="61">
        <f t="shared" si="7"/>
        <v>0</v>
      </c>
      <c r="F30" s="41"/>
      <c r="G30" s="18"/>
      <c r="H30" s="17"/>
      <c r="I30" s="18"/>
      <c r="J30" s="18"/>
      <c r="K30" s="18">
        <f t="shared" si="2"/>
        <v>0</v>
      </c>
      <c r="L30" s="54">
        <f t="shared" si="0"/>
        <v>0</v>
      </c>
      <c r="M30" s="18"/>
      <c r="N30" s="9">
        <f t="shared" si="4"/>
        <v>0</v>
      </c>
    </row>
    <row r="31" spans="1:14" ht="15" thickBot="1">
      <c r="A31" s="58"/>
      <c r="B31" s="41"/>
      <c r="C31" s="17"/>
      <c r="D31" s="62"/>
      <c r="E31" s="61">
        <f t="shared" si="7"/>
        <v>0</v>
      </c>
      <c r="F31" s="41"/>
      <c r="G31" s="18"/>
      <c r="H31" s="17"/>
      <c r="I31" s="18"/>
      <c r="J31" s="18"/>
      <c r="K31" s="18">
        <f t="shared" si="2"/>
        <v>0</v>
      </c>
      <c r="L31" s="54">
        <f t="shared" si="0"/>
        <v>0</v>
      </c>
      <c r="M31" s="18"/>
      <c r="N31" s="9">
        <f t="shared" si="4"/>
        <v>0</v>
      </c>
    </row>
    <row r="32" spans="1:14" ht="15" thickBot="1">
      <c r="A32" s="58"/>
      <c r="B32" s="41"/>
      <c r="C32" s="17"/>
      <c r="D32" s="62"/>
      <c r="E32" s="61">
        <f t="shared" si="7"/>
        <v>0</v>
      </c>
      <c r="F32" s="41"/>
      <c r="G32" s="18"/>
      <c r="H32" s="17"/>
      <c r="I32" s="18"/>
      <c r="J32" s="18"/>
      <c r="K32" s="18">
        <f t="shared" si="2"/>
        <v>0</v>
      </c>
      <c r="L32" s="54">
        <f t="shared" si="0"/>
        <v>0</v>
      </c>
      <c r="M32" s="18"/>
      <c r="N32" s="9">
        <f t="shared" si="4"/>
        <v>0</v>
      </c>
    </row>
    <row r="33" spans="1:14" ht="15" thickBot="1">
      <c r="A33" s="58"/>
      <c r="B33" s="41"/>
      <c r="C33" s="17"/>
      <c r="D33" s="62"/>
      <c r="E33" s="61">
        <f t="shared" si="7"/>
        <v>0</v>
      </c>
      <c r="F33" s="41"/>
      <c r="G33" s="18"/>
      <c r="H33" s="17"/>
      <c r="I33" s="18"/>
      <c r="J33" s="18"/>
      <c r="K33" s="18">
        <f t="shared" si="2"/>
        <v>0</v>
      </c>
      <c r="L33" s="54">
        <f t="shared" si="0"/>
        <v>0</v>
      </c>
      <c r="M33" s="18"/>
      <c r="N33" s="9">
        <f t="shared" si="4"/>
        <v>0</v>
      </c>
    </row>
    <row r="34" spans="1:14" ht="15" thickBot="1">
      <c r="A34" s="58"/>
      <c r="B34" s="41"/>
      <c r="C34" s="17"/>
      <c r="D34" s="62"/>
      <c r="E34" s="61">
        <f t="shared" si="7"/>
        <v>0</v>
      </c>
      <c r="F34" s="41"/>
      <c r="G34" s="18"/>
      <c r="H34" s="17"/>
      <c r="I34" s="18"/>
      <c r="J34" s="18"/>
      <c r="K34" s="18">
        <f t="shared" si="2"/>
        <v>0</v>
      </c>
      <c r="L34" s="54">
        <f t="shared" si="0"/>
        <v>0</v>
      </c>
      <c r="M34" s="18"/>
      <c r="N34" s="9">
        <f t="shared" si="4"/>
        <v>0</v>
      </c>
    </row>
    <row r="35" spans="1:14" ht="15" thickBot="1">
      <c r="A35" s="58"/>
      <c r="B35" s="41"/>
      <c r="C35" s="17"/>
      <c r="D35" s="62"/>
      <c r="E35" s="61">
        <f t="shared" si="7"/>
        <v>0</v>
      </c>
      <c r="F35" s="41"/>
      <c r="G35" s="18"/>
      <c r="H35" s="17"/>
      <c r="I35" s="18"/>
      <c r="J35" s="18"/>
      <c r="K35" s="18">
        <f t="shared" si="2"/>
        <v>0</v>
      </c>
      <c r="L35" s="54">
        <f t="shared" si="0"/>
        <v>0</v>
      </c>
      <c r="M35" s="18"/>
      <c r="N35" s="9">
        <f t="shared" si="4"/>
        <v>0</v>
      </c>
    </row>
    <row r="36" spans="1:14" ht="15" thickBot="1">
      <c r="A36" s="58"/>
      <c r="B36" s="41"/>
      <c r="C36" s="17"/>
      <c r="D36" s="62"/>
      <c r="E36" s="61">
        <f t="shared" si="7"/>
        <v>0</v>
      </c>
      <c r="F36" s="41"/>
      <c r="G36" s="18"/>
      <c r="H36" s="17"/>
      <c r="I36" s="18"/>
      <c r="J36" s="18"/>
      <c r="K36" s="18">
        <f t="shared" si="2"/>
        <v>0</v>
      </c>
      <c r="L36" s="54">
        <f t="shared" si="0"/>
        <v>0</v>
      </c>
      <c r="M36" s="18"/>
      <c r="N36" s="9">
        <f t="shared" si="4"/>
        <v>0</v>
      </c>
    </row>
    <row r="37" spans="1:14" ht="15" thickBot="1">
      <c r="A37" s="58"/>
      <c r="B37" s="41"/>
      <c r="C37" s="17"/>
      <c r="D37" s="62"/>
      <c r="E37" s="61">
        <f t="shared" si="7"/>
        <v>0</v>
      </c>
      <c r="F37" s="41"/>
      <c r="G37" s="18"/>
      <c r="H37" s="17"/>
      <c r="I37" s="18"/>
      <c r="J37" s="18"/>
      <c r="K37" s="18">
        <f t="shared" si="2"/>
        <v>0</v>
      </c>
      <c r="L37" s="54">
        <f t="shared" si="0"/>
        <v>0</v>
      </c>
      <c r="M37" s="18"/>
      <c r="N37" s="9">
        <f t="shared" si="4"/>
        <v>0</v>
      </c>
    </row>
    <row r="38" spans="1:14" ht="15" thickBot="1">
      <c r="A38" s="58"/>
      <c r="B38" s="41"/>
      <c r="C38" s="17"/>
      <c r="D38" s="62"/>
      <c r="E38" s="61">
        <f t="shared" si="7"/>
        <v>0</v>
      </c>
      <c r="F38" s="41"/>
      <c r="G38" s="18"/>
      <c r="H38" s="17"/>
      <c r="I38" s="18"/>
      <c r="J38" s="18"/>
      <c r="K38" s="18">
        <f t="shared" si="2"/>
        <v>0</v>
      </c>
      <c r="L38" s="54">
        <f t="shared" si="0"/>
        <v>0</v>
      </c>
      <c r="M38" s="18"/>
      <c r="N38" s="9">
        <f t="shared" si="4"/>
        <v>0</v>
      </c>
    </row>
    <row r="39" spans="1:14" ht="15" thickBot="1">
      <c r="A39" s="58"/>
      <c r="B39" s="41"/>
      <c r="C39" s="17"/>
      <c r="D39" s="62"/>
      <c r="E39" s="61">
        <f t="shared" si="7"/>
        <v>0</v>
      </c>
      <c r="F39" s="41"/>
      <c r="G39" s="18"/>
      <c r="H39" s="17"/>
      <c r="I39" s="18"/>
      <c r="J39" s="18"/>
      <c r="K39" s="18">
        <f t="shared" si="2"/>
        <v>0</v>
      </c>
      <c r="L39" s="54">
        <f t="shared" si="0"/>
        <v>0</v>
      </c>
      <c r="M39" s="18"/>
      <c r="N39" s="9">
        <f t="shared" si="4"/>
        <v>0</v>
      </c>
    </row>
    <row r="40" spans="1:14" ht="15" thickBot="1">
      <c r="A40" s="58"/>
      <c r="B40" s="41"/>
      <c r="C40" s="17"/>
      <c r="D40" s="62"/>
      <c r="E40" s="61">
        <f t="shared" si="7"/>
        <v>0</v>
      </c>
      <c r="F40" s="41"/>
      <c r="G40" s="18"/>
      <c r="H40" s="17"/>
      <c r="I40" s="18"/>
      <c r="J40" s="18"/>
      <c r="K40" s="18">
        <f t="shared" si="2"/>
        <v>0</v>
      </c>
      <c r="L40" s="54">
        <f t="shared" si="0"/>
        <v>0</v>
      </c>
      <c r="M40" s="18"/>
      <c r="N40" s="9">
        <f t="shared" si="4"/>
        <v>0</v>
      </c>
    </row>
    <row r="41" spans="1:14" ht="15" thickBot="1">
      <c r="A41" s="58"/>
      <c r="B41" s="41"/>
      <c r="C41" s="17"/>
      <c r="D41" s="62"/>
      <c r="E41" s="61">
        <f t="shared" si="7"/>
        <v>0</v>
      </c>
      <c r="F41" s="41"/>
      <c r="G41" s="18"/>
      <c r="H41" s="17"/>
      <c r="I41" s="18"/>
      <c r="J41" s="18"/>
      <c r="K41" s="18">
        <f t="shared" si="2"/>
        <v>0</v>
      </c>
      <c r="L41" s="54">
        <f t="shared" si="0"/>
        <v>0</v>
      </c>
      <c r="M41" s="18"/>
      <c r="N41" s="9">
        <f t="shared" si="4"/>
        <v>0</v>
      </c>
    </row>
    <row r="42" spans="1:14" ht="15" thickBot="1">
      <c r="A42" s="58"/>
      <c r="B42" s="41"/>
      <c r="C42" s="17"/>
      <c r="D42" s="62"/>
      <c r="E42" s="61">
        <f t="shared" si="7"/>
        <v>0</v>
      </c>
      <c r="F42" s="41"/>
      <c r="G42" s="18"/>
      <c r="H42" s="17"/>
      <c r="I42" s="18"/>
      <c r="J42" s="18"/>
      <c r="K42" s="18">
        <f t="shared" si="2"/>
        <v>0</v>
      </c>
      <c r="L42" s="54">
        <f t="shared" si="0"/>
        <v>0</v>
      </c>
      <c r="M42" s="18"/>
      <c r="N42" s="9">
        <f t="shared" si="4"/>
        <v>0</v>
      </c>
    </row>
    <row r="43" spans="1:14" ht="15" thickBot="1">
      <c r="A43" s="58"/>
      <c r="B43" s="41"/>
      <c r="C43" s="17"/>
      <c r="D43" s="62"/>
      <c r="E43" s="61">
        <f t="shared" si="7"/>
        <v>0</v>
      </c>
      <c r="F43" s="41"/>
      <c r="G43" s="18"/>
      <c r="H43" s="17"/>
      <c r="I43" s="18"/>
      <c r="J43" s="18"/>
      <c r="K43" s="18">
        <f t="shared" si="2"/>
        <v>0</v>
      </c>
      <c r="L43" s="54">
        <f t="shared" si="0"/>
        <v>0</v>
      </c>
      <c r="M43" s="18"/>
      <c r="N43" s="9">
        <f t="shared" si="4"/>
        <v>0</v>
      </c>
    </row>
    <row r="44" spans="1:14" ht="15" thickBot="1">
      <c r="A44" s="58"/>
      <c r="B44" s="41"/>
      <c r="C44" s="17"/>
      <c r="D44" s="62"/>
      <c r="E44" s="61">
        <f t="shared" si="7"/>
        <v>0</v>
      </c>
      <c r="F44" s="41"/>
      <c r="G44" s="18"/>
      <c r="H44" s="17"/>
      <c r="I44" s="18"/>
      <c r="J44" s="18"/>
      <c r="K44" s="18">
        <f t="shared" si="2"/>
        <v>0</v>
      </c>
      <c r="L44" s="54">
        <f t="shared" si="0"/>
        <v>0</v>
      </c>
      <c r="M44" s="18"/>
      <c r="N44" s="9">
        <f t="shared" si="4"/>
        <v>0</v>
      </c>
    </row>
    <row r="45" spans="1:14" ht="15" thickBot="1">
      <c r="A45" s="58"/>
      <c r="B45" s="41"/>
      <c r="C45" s="17"/>
      <c r="D45" s="62"/>
      <c r="E45" s="61">
        <f t="shared" si="7"/>
        <v>0</v>
      </c>
      <c r="F45" s="41"/>
      <c r="G45" s="18"/>
      <c r="H45" s="17"/>
      <c r="I45" s="18"/>
      <c r="J45" s="18"/>
      <c r="K45" s="18">
        <f t="shared" si="2"/>
        <v>0</v>
      </c>
      <c r="L45" s="54">
        <f t="shared" si="0"/>
        <v>0</v>
      </c>
      <c r="M45" s="18"/>
      <c r="N45" s="9">
        <f t="shared" si="4"/>
        <v>0</v>
      </c>
    </row>
    <row r="46" spans="1:14" ht="15" thickBot="1">
      <c r="A46" s="58"/>
      <c r="B46" s="41"/>
      <c r="C46" s="17"/>
      <c r="D46" s="62"/>
      <c r="E46" s="61">
        <f t="shared" si="7"/>
        <v>0</v>
      </c>
      <c r="F46" s="41"/>
      <c r="G46" s="18"/>
      <c r="H46" s="17"/>
      <c r="I46" s="18"/>
      <c r="J46" s="18"/>
      <c r="K46" s="18">
        <f t="shared" si="2"/>
        <v>0</v>
      </c>
      <c r="L46" s="54">
        <f t="shared" si="0"/>
        <v>0</v>
      </c>
      <c r="M46" s="18"/>
      <c r="N46" s="9">
        <f t="shared" si="4"/>
        <v>0</v>
      </c>
    </row>
    <row r="47" spans="1:14" ht="15" thickBot="1">
      <c r="A47" s="58"/>
      <c r="B47" s="41"/>
      <c r="C47" s="17"/>
      <c r="D47" s="62"/>
      <c r="E47" s="61">
        <f t="shared" si="7"/>
        <v>0</v>
      </c>
      <c r="F47" s="41"/>
      <c r="G47" s="18"/>
      <c r="H47" s="17"/>
      <c r="I47" s="18"/>
      <c r="J47" s="18"/>
      <c r="K47" s="18">
        <f t="shared" si="2"/>
        <v>0</v>
      </c>
      <c r="L47" s="54">
        <f t="shared" si="0"/>
        <v>0</v>
      </c>
      <c r="M47" s="18"/>
      <c r="N47" s="9">
        <f t="shared" si="4"/>
        <v>0</v>
      </c>
    </row>
    <row r="48" spans="1:14" ht="15" thickBot="1">
      <c r="A48" s="59"/>
      <c r="B48" s="60"/>
      <c r="C48" s="19"/>
      <c r="D48" s="63"/>
      <c r="E48" s="61">
        <f t="shared" si="7"/>
        <v>0</v>
      </c>
      <c r="F48" s="60"/>
      <c r="G48" s="20"/>
      <c r="H48" s="19"/>
      <c r="I48" s="20"/>
      <c r="J48" s="20"/>
      <c r="K48" s="20">
        <f>PRODUCT(G48*I48*J48)</f>
        <v>0</v>
      </c>
      <c r="L48" s="55">
        <f t="shared" si="0"/>
        <v>0</v>
      </c>
      <c r="M48" s="20"/>
      <c r="N48" s="11">
        <f t="shared" si="4"/>
        <v>0</v>
      </c>
    </row>
    <row r="49" spans="1:14">
      <c r="A49" s="4"/>
      <c r="B49" s="4"/>
      <c r="C49" s="4"/>
      <c r="D49" s="10"/>
      <c r="E49" s="68"/>
      <c r="F49" s="4"/>
      <c r="G49" s="10"/>
      <c r="H49" s="4"/>
      <c r="I49" s="10"/>
      <c r="J49" s="10"/>
      <c r="K49" s="75"/>
      <c r="L49" s="10"/>
      <c r="M49" s="10"/>
      <c r="N49" s="10"/>
    </row>
    <row r="50" spans="1:14" ht="15" thickBot="1">
      <c r="G50" s="4"/>
      <c r="H50" s="4"/>
      <c r="I50" s="4"/>
      <c r="J50" s="10"/>
      <c r="K50" s="75"/>
      <c r="L50" s="10"/>
      <c r="N50" s="12">
        <v>0</v>
      </c>
    </row>
    <row r="51" spans="1:14">
      <c r="A51" s="77" t="s">
        <v>67</v>
      </c>
      <c r="B51" s="78"/>
      <c r="C51" s="66">
        <f>SUM(K12:K48)</f>
        <v>0</v>
      </c>
      <c r="D51" s="36" t="s">
        <v>48</v>
      </c>
      <c r="E51" s="72"/>
      <c r="G51" s="4"/>
      <c r="H51" s="4"/>
      <c r="I51" s="4"/>
      <c r="J51" s="10"/>
      <c r="K51" s="75"/>
      <c r="L51" s="76" t="s">
        <v>58</v>
      </c>
      <c r="M51" s="76"/>
      <c r="N51" t="str">
        <f>IF(SUM(N12:N48)=0,"",IF(COUNTIF(N12:N48,"&gt;=50")=COUNTIF(N12:N48,"&gt;0"),"Ja","Nein"))</f>
        <v/>
      </c>
    </row>
    <row r="52" spans="1:14" ht="17" thickBot="1">
      <c r="A52" s="37"/>
      <c r="B52" s="38" t="s">
        <v>49</v>
      </c>
      <c r="C52" s="39">
        <f>IF(SUM(D12:D48)=0,0,PRODUCT(C51,1/SUM(D12:D48)))</f>
        <v>0</v>
      </c>
      <c r="D52" s="40" t="s">
        <v>50</v>
      </c>
      <c r="E52" s="72"/>
      <c r="G52" s="4"/>
      <c r="H52" s="4"/>
      <c r="I52" s="4"/>
      <c r="J52" s="27"/>
      <c r="K52" s="75"/>
      <c r="L52" s="10"/>
    </row>
    <row r="53" spans="1:14" ht="15" thickBot="1">
      <c r="H53" s="4"/>
      <c r="I53" s="4"/>
      <c r="J53" s="4"/>
      <c r="K53" s="4"/>
    </row>
    <row r="54" spans="1:14" ht="15" thickBot="1">
      <c r="A54" s="24" t="s">
        <v>62</v>
      </c>
      <c r="B54" s="25"/>
      <c r="C54" s="25"/>
      <c r="D54" s="26"/>
      <c r="E54" s="73"/>
      <c r="H54" s="34" t="s">
        <v>76</v>
      </c>
      <c r="I54" s="35"/>
      <c r="J54" s="4"/>
      <c r="K54" s="4"/>
    </row>
    <row r="55" spans="1:14">
      <c r="H55" s="4"/>
      <c r="I55" s="4"/>
      <c r="J55" s="4"/>
      <c r="K55" s="4"/>
    </row>
  </sheetData>
  <sheetProtection password="EB13" sheet="1" objects="1" scenarios="1" selectLockedCells="1"/>
  <customSheetViews>
    <customSheetView guid="{5E7829E6-8BF0-4FCD-B827-2369B935E0E3}" scale="95" zeroValues="0" fitToPage="1">
      <selection activeCell="G13" sqref="G13"/>
      <pageSetup paperSize="9" scale="54" fitToHeight="0" orientation="portrait"/>
    </customSheetView>
  </customSheetViews>
  <mergeCells count="3">
    <mergeCell ref="L51:M51"/>
    <mergeCell ref="A51:B51"/>
    <mergeCell ref="B7:N8"/>
  </mergeCells>
  <conditionalFormatting sqref="M16">
    <cfRule type="colorScale" priority="31">
      <colorScale>
        <cfvo type="min"/>
        <cfvo type="max"/>
        <color rgb="FFFF0000"/>
        <color rgb="FF92D050"/>
      </colorScale>
    </cfRule>
  </conditionalFormatting>
  <conditionalFormatting sqref="N12:N48">
    <cfRule type="expression" priority="22">
      <formula>N12=0</formula>
    </cfRule>
    <cfRule type="expression" dxfId="13" priority="23">
      <formula>N12&gt;=50</formula>
    </cfRule>
    <cfRule type="expression" dxfId="12" priority="24">
      <formula>N12&gt;0</formula>
    </cfRule>
  </conditionalFormatting>
  <conditionalFormatting sqref="N51">
    <cfRule type="expression" dxfId="11" priority="20">
      <formula>$N$51="Ja"</formula>
    </cfRule>
    <cfRule type="expression" dxfId="10" priority="21">
      <formula>$N$51="Nein"</formula>
    </cfRule>
  </conditionalFormatting>
  <conditionalFormatting sqref="D54:E54">
    <cfRule type="expression" dxfId="9" priority="18">
      <formula>$D$54="Nein"</formula>
    </cfRule>
    <cfRule type="expression" dxfId="8" priority="19">
      <formula>$D$54="Ja"</formula>
    </cfRule>
  </conditionalFormatting>
  <conditionalFormatting sqref="N12:N48">
    <cfRule type="expression" dxfId="7" priority="15">
      <formula>IF(AND($D$3="MFH",SUM(COUNTIF(B12,"Nebennutzfläche"),COUNTIF(B12,"Verkehrsfläche"),COUNTIF(B12,"Funktionsfläche"))&gt;0),IF(C12="",TRUE,FALSE))</formula>
    </cfRule>
  </conditionalFormatting>
  <conditionalFormatting sqref="I54">
    <cfRule type="expression" dxfId="6" priority="11">
      <formula>$A$12=""</formula>
    </cfRule>
  </conditionalFormatting>
  <conditionalFormatting sqref="F12:F48">
    <cfRule type="expression" dxfId="5" priority="10">
      <formula>F12=""</formula>
    </cfRule>
  </conditionalFormatting>
  <conditionalFormatting sqref="H12:H48">
    <cfRule type="expression" dxfId="4" priority="9">
      <formula>H12=""</formula>
    </cfRule>
  </conditionalFormatting>
  <conditionalFormatting sqref="D3:E3">
    <cfRule type="expression" dxfId="3" priority="8">
      <formula>D3=""</formula>
    </cfRule>
  </conditionalFormatting>
  <conditionalFormatting sqref="D12 E12:E48">
    <cfRule type="containsText" dxfId="2" priority="6" operator="containsText" text="'Verkehrsfläche'">
      <formula>NOT(ISERROR(SEARCH("'Verkehrsfläche'",D12)))</formula>
    </cfRule>
    <cfRule type="containsText" dxfId="1" priority="7" operator="containsText" text="Verkehsfläche">
      <formula>NOT(ISERROR(SEARCH("Verkehsfläche",D12)))</formula>
    </cfRule>
  </conditionalFormatting>
  <conditionalFormatting sqref="C12:C48">
    <cfRule type="expression" dxfId="0" priority="5">
      <formula>IF(OR($B12="Nebennutzfläche",$B12="Verkehrsfläche",$B12="Funktionsfläche"),"wahr","falsch")</formula>
    </cfRule>
  </conditionalFormatting>
  <dataValidations count="3">
    <dataValidation type="list" allowBlank="1" showInputMessage="1" showErrorMessage="1" sqref="A12:A49">
      <formula1>Stockwerk</formula1>
    </dataValidation>
    <dataValidation type="list" allowBlank="1" showInputMessage="1" showErrorMessage="1" sqref="F12:F49">
      <formula1>Leuchte</formula1>
    </dataValidation>
    <dataValidation type="list" allowBlank="1" showInputMessage="1" showErrorMessage="1" sqref="H49">
      <formula1>Lampe</formula1>
    </dataValidation>
  </dataValidations>
  <pageMargins left="0.7" right="0.7" top="0.78740157499999996" bottom="0.78740157499999996" header="0.3" footer="0.3"/>
  <pageSetup paperSize="9" scale="54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Tabelle2!$B$2:$B$13</xm:f>
          </x14:formula1>
          <xm:sqref>B12</xm:sqref>
        </x14:dataValidation>
        <x14:dataValidation type="list" allowBlank="1" showInputMessage="1" showErrorMessage="1">
          <x14:formula1>
            <xm:f>Tabelle2!$D$2:$D$7</xm:f>
          </x14:formula1>
          <xm:sqref>H12:H48</xm:sqref>
        </x14:dataValidation>
        <x14:dataValidation type="list" allowBlank="1" showInputMessage="1" showErrorMessage="1">
          <x14:formula1>
            <xm:f>Tabelle2!$K$1:$K$2</xm:f>
          </x14:formula1>
          <xm:sqref>D54:E54</xm:sqref>
        </x14:dataValidation>
        <x14:dataValidation type="list" allowBlank="1" showInputMessage="1" showErrorMessage="1">
          <x14:formula1>
            <xm:f>Tabelle2!$B$2:$B$12</xm:f>
          </x14:formula1>
          <xm:sqref>B49:C49</xm:sqref>
        </x14:dataValidation>
        <x14:dataValidation type="list" allowBlank="1" showInputMessage="1" showErrorMessage="1">
          <x14:formula1>
            <xm:f>Tabelle2!$B$2:$B$14</xm:f>
          </x14:formula1>
          <xm:sqref>B13:B48</xm:sqref>
        </x14:dataValidation>
        <x14:dataValidation type="list" allowBlank="1" showInputMessage="1" showErrorMessage="1">
          <x14:formula1>
            <xm:f>Tabelle2!$F$2:$F$5</xm:f>
          </x14:formula1>
          <xm:sqref>C13:C48</xm:sqref>
        </x14:dataValidation>
        <x14:dataValidation type="list" allowBlank="1" showInputMessage="1" showErrorMessage="1">
          <x14:formula1>
            <xm:f>Tabelle2!$H$2:$H$3</xm:f>
          </x14:formula1>
          <xm:sqref>D3:E3</xm:sqref>
        </x14:dataValidation>
        <x14:dataValidation type="list" allowBlank="1" showInputMessage="1" showErrorMessage="1">
          <x14:formula1>
            <xm:f>Tabelle2!$M$2:$M$3</xm:f>
          </x14:formula1>
          <xm:sqref>I54</xm:sqref>
        </x14:dataValidation>
        <x14:dataValidation type="list" allowBlank="1" showInputMessage="1" showErrorMessage="1">
          <x14:formula1>
            <xm:f>Tabelle2!$F$2:$F$6</xm:f>
          </x14:formula1>
          <xm:sqref>C12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/>
  <dimension ref="A1:P12"/>
  <sheetViews>
    <sheetView workbookViewId="0">
      <selection activeCell="F12" sqref="F12"/>
    </sheetView>
  </sheetViews>
  <sheetFormatPr baseColWidth="10" defaultRowHeight="14" x14ac:dyDescent="0"/>
  <cols>
    <col min="1" max="1" width="10.6640625" customWidth="1"/>
    <col min="2" max="2" width="14" bestFit="1" customWidth="1"/>
    <col min="3" max="3" width="13" bestFit="1" customWidth="1"/>
    <col min="4" max="4" width="22.33203125" bestFit="1" customWidth="1"/>
    <col min="5" max="5" width="18.6640625" bestFit="1" customWidth="1"/>
    <col min="6" max="6" width="11.5" customWidth="1"/>
    <col min="13" max="13" width="12.83203125" customWidth="1"/>
    <col min="15" max="15" width="24.5" customWidth="1"/>
  </cols>
  <sheetData>
    <row r="1" spans="1:16">
      <c r="A1" t="s">
        <v>0</v>
      </c>
      <c r="B1" t="s">
        <v>9</v>
      </c>
      <c r="C1" t="s">
        <v>1</v>
      </c>
      <c r="D1" t="s">
        <v>2</v>
      </c>
      <c r="E1" t="s">
        <v>31</v>
      </c>
      <c r="F1" t="s">
        <v>53</v>
      </c>
      <c r="K1" t="s">
        <v>63</v>
      </c>
      <c r="M1" t="s">
        <v>75</v>
      </c>
      <c r="O1" s="28"/>
      <c r="P1" s="28"/>
    </row>
    <row r="2" spans="1:16">
      <c r="A2" t="s">
        <v>3</v>
      </c>
      <c r="B2" t="s">
        <v>68</v>
      </c>
      <c r="C2" t="s">
        <v>15</v>
      </c>
      <c r="D2" t="s">
        <v>21</v>
      </c>
      <c r="E2" t="s">
        <v>32</v>
      </c>
      <c r="F2" t="s">
        <v>54</v>
      </c>
      <c r="H2" t="s">
        <v>72</v>
      </c>
      <c r="K2" t="s">
        <v>64</v>
      </c>
      <c r="M2" t="s">
        <v>77</v>
      </c>
      <c r="O2" s="28"/>
      <c r="P2" s="28"/>
    </row>
    <row r="3" spans="1:16">
      <c r="A3" t="s">
        <v>4</v>
      </c>
      <c r="B3" t="s">
        <v>69</v>
      </c>
      <c r="C3" t="s">
        <v>16</v>
      </c>
      <c r="D3" t="s">
        <v>22</v>
      </c>
      <c r="E3" t="s">
        <v>33</v>
      </c>
      <c r="F3" t="s">
        <v>55</v>
      </c>
      <c r="H3" t="s">
        <v>73</v>
      </c>
      <c r="M3" t="s">
        <v>78</v>
      </c>
      <c r="O3" s="28"/>
      <c r="P3" s="28"/>
    </row>
    <row r="4" spans="1:16">
      <c r="A4" t="s">
        <v>6</v>
      </c>
      <c r="B4" t="s">
        <v>70</v>
      </c>
      <c r="C4" t="s">
        <v>17</v>
      </c>
      <c r="D4" t="s">
        <v>25</v>
      </c>
      <c r="E4" t="s">
        <v>34</v>
      </c>
      <c r="F4" t="s">
        <v>71</v>
      </c>
      <c r="O4" s="28"/>
      <c r="P4" s="28"/>
    </row>
    <row r="5" spans="1:16">
      <c r="A5" t="s">
        <v>7</v>
      </c>
      <c r="B5" t="s">
        <v>10</v>
      </c>
      <c r="C5" t="s">
        <v>20</v>
      </c>
      <c r="D5" t="s">
        <v>23</v>
      </c>
      <c r="E5" t="s">
        <v>35</v>
      </c>
      <c r="F5" t="s">
        <v>87</v>
      </c>
      <c r="O5" s="28"/>
      <c r="P5" s="28"/>
    </row>
    <row r="6" spans="1:16">
      <c r="A6" t="s">
        <v>5</v>
      </c>
      <c r="B6" t="s">
        <v>11</v>
      </c>
      <c r="C6" t="s">
        <v>18</v>
      </c>
      <c r="D6" t="s">
        <v>24</v>
      </c>
      <c r="E6" t="s">
        <v>36</v>
      </c>
      <c r="O6" s="28"/>
      <c r="P6" s="28"/>
    </row>
    <row r="7" spans="1:16">
      <c r="A7" t="s">
        <v>8</v>
      </c>
      <c r="B7" t="s">
        <v>12</v>
      </c>
      <c r="C7" t="s">
        <v>19</v>
      </c>
      <c r="D7" t="s">
        <v>61</v>
      </c>
      <c r="E7" t="s">
        <v>37</v>
      </c>
      <c r="O7" s="28"/>
      <c r="P7" s="28"/>
    </row>
    <row r="8" spans="1:16">
      <c r="A8" t="s">
        <v>41</v>
      </c>
      <c r="B8" t="s">
        <v>13</v>
      </c>
      <c r="E8" t="s">
        <v>38</v>
      </c>
      <c r="O8" s="28"/>
      <c r="P8" s="28"/>
    </row>
    <row r="9" spans="1:16">
      <c r="A9" t="s">
        <v>40</v>
      </c>
      <c r="B9" t="s">
        <v>14</v>
      </c>
      <c r="O9" s="28"/>
      <c r="P9" s="28"/>
    </row>
    <row r="10" spans="1:16">
      <c r="B10" t="s">
        <v>42</v>
      </c>
      <c r="O10" s="28"/>
      <c r="P10" s="28"/>
    </row>
    <row r="11" spans="1:16">
      <c r="B11" t="s">
        <v>43</v>
      </c>
      <c r="O11" s="28"/>
      <c r="P11" s="28"/>
    </row>
    <row r="12" spans="1:16">
      <c r="B12" t="s">
        <v>47</v>
      </c>
    </row>
  </sheetData>
  <customSheetViews>
    <customSheetView guid="{5E7829E6-8BF0-4FCD-B827-2369B935E0E3}" state="hidden">
      <selection activeCell="M7" sqref="M7"/>
    </customSheetView>
  </customSheetView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Deklaration Beleuchtung</vt:lpstr>
      <vt:lpstr>Tabelle2</vt:lpstr>
      <vt:lpstr>Tabelle1</vt:lpstr>
    </vt:vector>
  </TitlesOfParts>
  <Company>Fachhochschule Nordwestschweiz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Beate Weickgenannt</dc:creator>
  <cp:lastModifiedBy>Beate Weickgenannt</cp:lastModifiedBy>
  <cp:lastPrinted>2014-04-08T09:49:06Z</cp:lastPrinted>
  <dcterms:created xsi:type="dcterms:W3CDTF">2012-08-22T06:48:15Z</dcterms:created>
  <dcterms:modified xsi:type="dcterms:W3CDTF">2014-05-14T07:22:41Z</dcterms:modified>
</cp:coreProperties>
</file>