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0" yWindow="0" windowWidth="16008" windowHeight="9792"/>
  </bookViews>
  <sheets>
    <sheet name="Déclaration de l'éclairage" sheetId="1" r:id="rId1"/>
    <sheet name="Tableau2" sheetId="2" r:id="rId2"/>
  </sheets>
  <definedNames>
    <definedName name="Bereich">Tableau2!$B$2:$B$9</definedName>
    <definedName name="Energieeffizienzklasse">Tableau2!$E$2:$E$9</definedName>
    <definedName name="Lampe">Tableau2!$D$2:$D$8</definedName>
    <definedName name="Leuchte">Tableau2!$C$2:$C$7</definedName>
    <definedName name="Stockwerk">Tableau2!$A$2:$A$7</definedName>
    <definedName name="UG">'Déclaration de l''éclairage'!$A$12</definedName>
  </definedNames>
  <calcPr calcId="145621" concurrentCalc="0"/>
  <customWorkbookViews>
    <customWorkbookView name="Beate Weickgenannt - Persönliche Ansicht" guid="{5E7829E6-8BF0-4FCD-B827-2369B935E0E3}" mergeInterval="0" personalView="1" maximized="1" windowWidth="1920" windowHeight="755" activeSheetId="1"/>
  </customWorkbookViews>
</workbook>
</file>

<file path=xl/calcChain.xml><?xml version="1.0" encoding="utf-8"?>
<calcChain xmlns="http://schemas.openxmlformats.org/spreadsheetml/2006/main">
  <c r="B11" i="1" l="1"/>
  <c r="H11" i="1"/>
  <c r="M5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C51"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12" i="1"/>
  <c r="C52" i="1"/>
</calcChain>
</file>

<file path=xl/comments1.xml><?xml version="1.0" encoding="utf-8"?>
<comments xmlns="http://schemas.openxmlformats.org/spreadsheetml/2006/main">
  <authors>
    <author>Beate Weickgenannt</author>
  </authors>
  <commentList>
    <comment ref="B9" authorId="0">
      <text>
        <r>
          <rPr>
            <sz val="10"/>
            <color indexed="81"/>
            <rFont val="Tahoma"/>
            <family val="2"/>
          </rPr>
          <t>La désignation des pièces dans cette colonne devrait correspondre aux plans de l'architecte. Il est cependant aussi possible d'indiquer des zones: par exemple, lorsqu'une cuisine ouverte donne sur la salle à manger et le salon, ces trois zones peuvent être mentionnées séparément.</t>
        </r>
      </text>
    </comment>
    <comment ref="C9" authorId="0">
      <text>
        <r>
          <rPr>
            <sz val="10"/>
            <color indexed="81"/>
            <rFont val="Tahoma"/>
            <family val="2"/>
          </rPr>
          <t>Dans les immeubles d'habitation, un système de régulation de l'éclairage peut être mis en place sur demande dans les surfaces utiles secondaires. Il existe trois options en la matière:
Minuterie: par exemple dans la cage d'escalier, la lumière est allumée au moyen d'un interrupteur et s'éteint automatiquement après 10 minutes.
Détecteur de présence: la lumière s'allume dès que le capteur détecte une personne et s'éteint après un temps défini.
Détecteur de lumière naturelle: dès que la lumière naturelle est suffisante, l'éclairage artificiel s'éteint.</t>
        </r>
      </text>
    </comment>
    <comment ref="F9" authorId="0">
      <text>
        <r>
          <rPr>
            <sz val="10"/>
            <color indexed="81"/>
            <rFont val="Tahoma"/>
            <family val="2"/>
          </rPr>
          <t>Un luminaire est un équipement destiné à éclairer. Il comporte un support pour source lumineuse (ou une source lumineuse fixe, p. ex. module LED) ainsi que les éléments nécessaires à la protection et à l'alimentation électrique de cette source.</t>
        </r>
        <r>
          <rPr>
            <sz val="8"/>
            <color indexed="81"/>
            <rFont val="Tahoma"/>
            <family val="2"/>
          </rPr>
          <t xml:space="preserve">
</t>
        </r>
      </text>
    </comment>
    <comment ref="H9" authorId="0">
      <text>
        <r>
          <rPr>
            <sz val="10"/>
            <color indexed="81"/>
            <rFont val="Tahoma"/>
            <family val="2"/>
          </rPr>
          <t>La source lumineuse est ce qui produit la lumière en transformant l'énergie électrique.</t>
        </r>
        <r>
          <rPr>
            <sz val="8"/>
            <color indexed="81"/>
            <rFont val="Tahoma"/>
            <family val="2"/>
          </rPr>
          <t xml:space="preserve">
</t>
        </r>
      </text>
    </comment>
    <comment ref="L9" authorId="0">
      <text>
        <r>
          <rPr>
            <sz val="10"/>
            <color indexed="81"/>
            <rFont val="Tahoma"/>
            <family val="2"/>
          </rPr>
          <t>Le flux lumineux correspond à la puissance d'éclairage d'une source lumineuse et est indiqué soit sur les fiches techniques, soit sur l'emballage. On indiquera le flux lumineux lorsque ce dernier est connu.</t>
        </r>
        <r>
          <rPr>
            <sz val="8"/>
            <color indexed="81"/>
            <rFont val="Tahoma"/>
            <family val="2"/>
          </rPr>
          <t xml:space="preserve">
</t>
        </r>
      </text>
    </comment>
  </commentList>
</comments>
</file>

<file path=xl/sharedStrings.xml><?xml version="1.0" encoding="utf-8"?>
<sst xmlns="http://schemas.openxmlformats.org/spreadsheetml/2006/main" count="93" uniqueCount="88">
  <si>
    <t>Lampe</t>
  </si>
  <si>
    <t>LED</t>
  </si>
  <si>
    <t>A</t>
  </si>
  <si>
    <t>B</t>
  </si>
  <si>
    <t>C</t>
  </si>
  <si>
    <t>D</t>
  </si>
  <si>
    <t>E</t>
  </si>
  <si>
    <t>F</t>
  </si>
  <si>
    <t>G</t>
  </si>
  <si>
    <t>Garage</t>
  </si>
  <si>
    <t>WC</t>
  </si>
  <si>
    <t>W</t>
  </si>
  <si>
    <r>
      <t>W/m</t>
    </r>
    <r>
      <rPr>
        <b/>
        <vertAlign val="superscript"/>
        <sz val="11"/>
        <rFont val="Calibri"/>
        <family val="2"/>
        <scheme val="minor"/>
      </rPr>
      <t>2</t>
    </r>
  </si>
  <si>
    <t>Minuterie</t>
  </si>
  <si>
    <r>
      <t>m</t>
    </r>
    <r>
      <rPr>
        <b/>
        <vertAlign val="superscript"/>
        <sz val="11"/>
        <color theme="1"/>
        <rFont val="Calibri"/>
        <family val="2"/>
        <scheme val="minor"/>
      </rPr>
      <t>2</t>
    </r>
  </si>
  <si>
    <r>
      <t>W/m</t>
    </r>
    <r>
      <rPr>
        <b/>
        <vertAlign val="superscript"/>
        <sz val="11"/>
        <color theme="1"/>
        <rFont val="Calibri"/>
        <family val="2"/>
        <scheme val="minor"/>
      </rPr>
      <t>2</t>
    </r>
  </si>
  <si>
    <t>lm</t>
  </si>
  <si>
    <t>lm/W</t>
  </si>
  <si>
    <r>
      <t>Minergie-A</t>
    </r>
    <r>
      <rPr>
        <b/>
        <vertAlign val="superscript"/>
        <sz val="16"/>
        <rFont val="Arial"/>
        <family val="2"/>
      </rPr>
      <t>®</t>
    </r>
    <r>
      <rPr>
        <b/>
        <sz val="16"/>
        <rFont val="Arial"/>
        <family val="2"/>
      </rPr>
      <t>-Annexe Déclaration de l'éclairage</t>
    </r>
  </si>
  <si>
    <t>Données du projet:</t>
  </si>
  <si>
    <t>Objet:</t>
  </si>
  <si>
    <t>Requérant:</t>
  </si>
  <si>
    <t>Maître d'ouvrage:</t>
  </si>
  <si>
    <t>Nom, rue, localité</t>
  </si>
  <si>
    <t>Entreprise, rue, localité</t>
  </si>
  <si>
    <t>Remarque:</t>
  </si>
  <si>
    <t>Etage</t>
  </si>
  <si>
    <t>Zone/pièce</t>
  </si>
  <si>
    <t>Objet, rue, localité</t>
  </si>
  <si>
    <r>
      <t>Surface utile et surface de dégagement en m</t>
    </r>
    <r>
      <rPr>
        <b/>
        <vertAlign val="superscript"/>
        <sz val="11"/>
        <color theme="1"/>
        <rFont val="Calibri"/>
        <family val="2"/>
        <scheme val="minor"/>
      </rPr>
      <t xml:space="preserve">2 </t>
    </r>
    <r>
      <rPr>
        <b/>
        <sz val="11"/>
        <color theme="1"/>
        <rFont val="Calibri"/>
        <family val="2"/>
        <scheme val="minor"/>
      </rPr>
      <t>selon SIA 416/1</t>
    </r>
  </si>
  <si>
    <t>Type de luminaire</t>
  </si>
  <si>
    <t>Nombre de luminaires</t>
  </si>
  <si>
    <t>Source lumineuse</t>
  </si>
  <si>
    <t>Nombre de sources lumineuses par luminaire</t>
  </si>
  <si>
    <t>Puissance installée</t>
  </si>
  <si>
    <r>
      <t>Puissance par m</t>
    </r>
    <r>
      <rPr>
        <vertAlign val="superscript"/>
        <sz val="11"/>
        <rFont val="Calibri"/>
        <family val="2"/>
        <scheme val="minor"/>
      </rPr>
      <t>2</t>
    </r>
  </si>
  <si>
    <t>Exigences remplies:</t>
  </si>
  <si>
    <t>Signature:</t>
  </si>
  <si>
    <t>Sous-sol</t>
  </si>
  <si>
    <t>Rez</t>
  </si>
  <si>
    <t>1er</t>
  </si>
  <si>
    <t>2e</t>
  </si>
  <si>
    <t>3e</t>
  </si>
  <si>
    <t>4e</t>
  </si>
  <si>
    <t>Extérieur</t>
  </si>
  <si>
    <t>Zone</t>
  </si>
  <si>
    <t>Surface utile secondaire</t>
  </si>
  <si>
    <t>Surface de dégagement</t>
  </si>
  <si>
    <t>Surface d'installations</t>
  </si>
  <si>
    <t>Cuisine</t>
  </si>
  <si>
    <t>Salon</t>
  </si>
  <si>
    <t>Salle à manger</t>
  </si>
  <si>
    <t>Salle de bain</t>
  </si>
  <si>
    <t>Bureau</t>
  </si>
  <si>
    <t>Salle de loisirs</t>
  </si>
  <si>
    <t>Luminaire</t>
  </si>
  <si>
    <t>Plafonnier</t>
  </si>
  <si>
    <t>Suspension</t>
  </si>
  <si>
    <t>Luminaire intégré</t>
  </si>
  <si>
    <t>Applique</t>
  </si>
  <si>
    <t>Oui</t>
  </si>
  <si>
    <t>Non</t>
  </si>
  <si>
    <t>Lampe de lecture</t>
  </si>
  <si>
    <t>Lampadaire</t>
  </si>
  <si>
    <t>Tube fluorescent T5</t>
  </si>
  <si>
    <t>Tube fluorescent T8</t>
  </si>
  <si>
    <t>Ampoule fluocompacte</t>
  </si>
  <si>
    <t>Ampoule à économie d'énergie</t>
  </si>
  <si>
    <t>Classe d'efficacité énergétique</t>
  </si>
  <si>
    <t>Régulation de l'éclairage</t>
  </si>
  <si>
    <t>Détecteur de présence</t>
  </si>
  <si>
    <t>Détecteur de lumière naturelle</t>
  </si>
  <si>
    <t>Système combiné</t>
  </si>
  <si>
    <t>HI</t>
  </si>
  <si>
    <t>HC</t>
  </si>
  <si>
    <t>Signature</t>
  </si>
  <si>
    <t>Requérant</t>
  </si>
  <si>
    <t>Planificateur</t>
  </si>
  <si>
    <t>Ruban de LED</t>
  </si>
  <si>
    <t>Rendement des sources lumineuses/ du luminaire</t>
  </si>
  <si>
    <r>
      <t xml:space="preserve">Les fiches techniques ont été remises pour </t>
    </r>
    <r>
      <rPr>
        <b/>
        <sz val="11"/>
        <color theme="1"/>
        <rFont val="Calibri"/>
        <family val="2"/>
        <scheme val="minor"/>
      </rPr>
      <t>tous</t>
    </r>
    <r>
      <rPr>
        <sz val="11"/>
        <color theme="1"/>
        <rFont val="Calibri"/>
        <family val="2"/>
        <scheme val="minor"/>
      </rPr>
      <t xml:space="preserve"> les luminaires:</t>
    </r>
  </si>
  <si>
    <t xml:space="preserve">Nous partons du principe qu'un luminaire au moins est installé dans chaque pièce de la maison et peut être allumé et éteint au moyen d'un interrupteur. Il est obligatoire de renseigner les champs pour ce luminaire.
Les champs en jaune doivent impérativement être remplis, soit en sélectionnant une option dans le menu déroulant, soit manuellement lorsqu'il n'y a pas de menu déroulant.
Un menu déroulant est toujours disponible dans les champs en gris.
</t>
  </si>
  <si>
    <t>Puissance électrique en watts par source lumineuse ou  puissance de raccordement du luminaire</t>
  </si>
  <si>
    <t>Puissance installée, en watts, par zone</t>
  </si>
  <si>
    <t>Flux lumineux, en lumens, par source lumineuse ou - si disponible - flux lumineux du luminaire</t>
  </si>
  <si>
    <t>Chambre à coucher</t>
  </si>
  <si>
    <r>
      <t>idem justificatif Minergie-A</t>
    </r>
    <r>
      <rPr>
        <vertAlign val="superscript"/>
        <sz val="10"/>
        <rFont val="Arial"/>
        <family val="2"/>
      </rPr>
      <t>®</t>
    </r>
  </si>
  <si>
    <t>version 1.0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</si>
</sst>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x14ac:knownFonts="1">
    <font>
      <sz val="11"/>
      <color theme="1"/>
      <name val="Calibri"/>
      <family val="2"/>
      <scheme val="minor"/>
    </font>
    <font>
      <b/>
      <sz val="11"/>
      <color theme="1"/>
      <name val="Calibri"/>
      <family val="2"/>
      <scheme val="minor"/>
    </font>
    <font>
      <b/>
      <sz val="16"/>
      <name val="Arial"/>
      <family val="2"/>
    </font>
    <font>
      <b/>
      <vertAlign val="superscript"/>
      <sz val="16"/>
      <name val="Arial"/>
      <family val="2"/>
    </font>
    <font>
      <sz val="9"/>
      <name val="Arial"/>
      <family val="2"/>
    </font>
    <font>
      <b/>
      <sz val="10"/>
      <name val="Arial"/>
      <family val="2"/>
    </font>
    <font>
      <vertAlign val="superscript"/>
      <sz val="10"/>
      <name val="Arial"/>
      <family val="2"/>
    </font>
    <font>
      <sz val="10"/>
      <name val="Arial"/>
      <family val="2"/>
    </font>
    <font>
      <sz val="13.5"/>
      <color rgb="FF000000"/>
      <name val="Arial"/>
      <family val="2"/>
    </font>
    <font>
      <sz val="11"/>
      <name val="Calibri"/>
      <family val="2"/>
      <scheme val="minor"/>
    </font>
    <font>
      <vertAlign val="superscript"/>
      <sz val="11"/>
      <name val="Calibri"/>
      <family val="2"/>
      <scheme val="minor"/>
    </font>
    <font>
      <b/>
      <sz val="11"/>
      <name val="Calibri"/>
      <family val="2"/>
      <scheme val="minor"/>
    </font>
    <font>
      <b/>
      <vertAlign val="superscript"/>
      <sz val="11"/>
      <name val="Calibri"/>
      <family val="2"/>
      <scheme val="minor"/>
    </font>
    <font>
      <b/>
      <vertAlign val="superscript"/>
      <sz val="11"/>
      <color theme="1"/>
      <name val="Calibri"/>
      <family val="2"/>
      <scheme val="minor"/>
    </font>
    <font>
      <sz val="11"/>
      <color rgb="FFFF0000"/>
      <name val="Calibri"/>
      <family val="2"/>
      <scheme val="minor"/>
    </font>
    <font>
      <sz val="8"/>
      <color indexed="81"/>
      <name val="Tahoma"/>
      <family val="2"/>
    </font>
    <font>
      <sz val="10"/>
      <color indexed="81"/>
      <name val="Tahoma"/>
      <family val="2"/>
    </font>
    <font>
      <sz val="12"/>
      <color theme="1"/>
      <name val="Calibri"/>
      <family val="2"/>
      <scheme val="minor"/>
    </font>
  </fonts>
  <fills count="5">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style="medium">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medium">
        <color auto="1"/>
      </bottom>
      <diagonal/>
    </border>
    <border>
      <left style="thin">
        <color auto="1"/>
      </left>
      <right style="thin">
        <color auto="1"/>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thin">
        <color auto="1"/>
      </left>
      <right/>
      <top style="thin">
        <color auto="1"/>
      </top>
      <bottom/>
      <diagonal/>
    </border>
    <border>
      <left/>
      <right style="thin">
        <color auto="1"/>
      </right>
      <top style="medium">
        <color auto="1"/>
      </top>
      <bottom style="thin">
        <color auto="1"/>
      </bottom>
      <diagonal/>
    </border>
  </borders>
  <cellStyleXfs count="1">
    <xf numFmtId="0" fontId="0" fillId="0" borderId="0"/>
  </cellStyleXfs>
  <cellXfs count="82">
    <xf numFmtId="0" fontId="0" fillId="0" borderId="0" xfId="0"/>
    <xf numFmtId="0" fontId="2" fillId="0" borderId="0" xfId="0" applyFont="1"/>
    <xf numFmtId="0" fontId="4" fillId="0" borderId="0" xfId="0" applyFont="1"/>
    <xf numFmtId="0" fontId="5" fillId="0" borderId="0" xfId="0" applyFont="1" applyBorder="1"/>
    <xf numFmtId="0" fontId="0" fillId="0" borderId="0" xfId="0" applyBorder="1"/>
    <xf numFmtId="0" fontId="7" fillId="0" borderId="0" xfId="0" applyFont="1" applyBorder="1"/>
    <xf numFmtId="0" fontId="8" fillId="0" borderId="0" xfId="0" applyFont="1" applyAlignment="1">
      <alignment horizontal="left" vertical="center" indent="2"/>
    </xf>
    <xf numFmtId="0" fontId="0" fillId="0" borderId="15" xfId="0" applyBorder="1"/>
    <xf numFmtId="1" fontId="0" fillId="0" borderId="7" xfId="0" applyNumberFormat="1" applyBorder="1" applyAlignment="1">
      <alignment horizontal="center"/>
    </xf>
    <xf numFmtId="1" fontId="0" fillId="0" borderId="10" xfId="0" applyNumberFormat="1" applyBorder="1" applyAlignment="1">
      <alignment horizontal="center"/>
    </xf>
    <xf numFmtId="0" fontId="0" fillId="0" borderId="0" xfId="0" applyBorder="1" applyAlignment="1">
      <alignment horizontal="center"/>
    </xf>
    <xf numFmtId="1" fontId="0" fillId="0" borderId="13" xfId="0" applyNumberFormat="1" applyBorder="1" applyAlignment="1">
      <alignment horizontal="center"/>
    </xf>
    <xf numFmtId="1" fontId="0" fillId="0" borderId="0" xfId="0" applyNumberFormat="1" applyFill="1" applyBorder="1" applyAlignment="1">
      <alignment horizontal="center"/>
    </xf>
    <xf numFmtId="0" fontId="14" fillId="0" borderId="0" xfId="0" applyFont="1"/>
    <xf numFmtId="0" fontId="0" fillId="0" borderId="6" xfId="0" applyBorder="1" applyProtection="1">
      <protection locked="0"/>
    </xf>
    <xf numFmtId="0" fontId="0" fillId="0" borderId="6"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9" xfId="0" applyBorder="1" applyProtection="1">
      <protection locked="0"/>
    </xf>
    <xf numFmtId="0" fontId="0" fillId="0" borderId="9" xfId="0" applyBorder="1" applyAlignment="1" applyProtection="1">
      <alignment horizontal="center"/>
      <protection locked="0"/>
    </xf>
    <xf numFmtId="0" fontId="0" fillId="0" borderId="12" xfId="0" applyBorder="1" applyProtection="1">
      <protection locked="0"/>
    </xf>
    <xf numFmtId="0" fontId="0" fillId="0" borderId="12" xfId="0" applyBorder="1" applyAlignment="1" applyProtection="1">
      <alignment horizontal="center"/>
      <protection locked="0"/>
    </xf>
    <xf numFmtId="0" fontId="0" fillId="2" borderId="1" xfId="0" applyFill="1" applyBorder="1" applyAlignment="1" applyProtection="1">
      <protection locked="0"/>
    </xf>
    <xf numFmtId="0" fontId="0" fillId="2" borderId="2" xfId="0" applyFill="1" applyBorder="1" applyAlignment="1" applyProtection="1">
      <protection locked="0"/>
    </xf>
    <xf numFmtId="0" fontId="0" fillId="3" borderId="2" xfId="0" applyFill="1" applyBorder="1" applyAlignment="1" applyProtection="1">
      <protection locked="0"/>
    </xf>
    <xf numFmtId="0" fontId="0" fillId="0" borderId="22" xfId="0" applyBorder="1" applyAlignment="1"/>
    <xf numFmtId="0" fontId="0" fillId="0" borderId="23" xfId="0" applyBorder="1" applyAlignment="1"/>
    <xf numFmtId="0" fontId="0" fillId="4" borderId="24" xfId="0" applyFill="1" applyBorder="1" applyProtection="1">
      <protection locked="0"/>
    </xf>
    <xf numFmtId="0" fontId="0" fillId="0" borderId="0" xfId="0" applyBorder="1" applyAlignment="1">
      <alignment horizontal="center"/>
    </xf>
    <xf numFmtId="0" fontId="0" fillId="0" borderId="0" xfId="0" applyFill="1"/>
    <xf numFmtId="0" fontId="0" fillId="0" borderId="0" xfId="0" applyFill="1" applyBorder="1"/>
    <xf numFmtId="0" fontId="0" fillId="0" borderId="0" xfId="0" applyFill="1" applyBorder="1" applyProtection="1">
      <protection locked="0"/>
    </xf>
    <xf numFmtId="0" fontId="0" fillId="3" borderId="3" xfId="0" applyFill="1" applyBorder="1" applyAlignment="1" applyProtection="1">
      <protection locked="0"/>
    </xf>
    <xf numFmtId="0" fontId="0" fillId="3" borderId="26" xfId="0" applyFill="1" applyBorder="1" applyAlignment="1"/>
    <xf numFmtId="0" fontId="0" fillId="3" borderId="9" xfId="0" applyFill="1" applyBorder="1" applyAlignment="1"/>
    <xf numFmtId="0" fontId="0" fillId="0" borderId="0" xfId="0" applyBorder="1" applyAlignment="1">
      <alignment horizontal="right"/>
    </xf>
    <xf numFmtId="0" fontId="0" fillId="0" borderId="0" xfId="0" applyBorder="1" applyProtection="1">
      <protection locked="0"/>
    </xf>
    <xf numFmtId="0" fontId="11" fillId="0" borderId="18" xfId="0" applyFont="1" applyFill="1" applyBorder="1"/>
    <xf numFmtId="0" fontId="9" fillId="0" borderId="19" xfId="0" applyFont="1" applyFill="1" applyBorder="1"/>
    <xf numFmtId="0" fontId="9" fillId="0" borderId="20" xfId="0" applyFont="1" applyFill="1" applyBorder="1" applyAlignment="1">
      <alignment horizontal="right"/>
    </xf>
    <xf numFmtId="2" fontId="11" fillId="0" borderId="20" xfId="0" applyNumberFormat="1" applyFont="1" applyFill="1" applyBorder="1" applyAlignment="1">
      <alignment horizontal="right"/>
    </xf>
    <xf numFmtId="0" fontId="11" fillId="0" borderId="21" xfId="0" applyFont="1" applyFill="1" applyBorder="1"/>
    <xf numFmtId="0" fontId="0" fillId="3" borderId="9" xfId="0" applyFill="1" applyBorder="1" applyProtection="1">
      <protection locked="0"/>
    </xf>
    <xf numFmtId="0" fontId="1" fillId="0" borderId="28" xfId="0" applyFont="1" applyBorder="1" applyAlignment="1">
      <alignment vertical="top" wrapText="1"/>
    </xf>
    <xf numFmtId="0" fontId="1" fillId="0" borderId="29" xfId="0" applyFont="1" applyBorder="1" applyAlignment="1">
      <alignment vertical="top" wrapText="1"/>
    </xf>
    <xf numFmtId="0" fontId="1" fillId="0" borderId="30" xfId="0" applyFont="1" applyBorder="1" applyAlignment="1">
      <alignment vertical="top" wrapText="1"/>
    </xf>
    <xf numFmtId="0" fontId="1" fillId="0" borderId="22" xfId="0" applyFont="1" applyBorder="1" applyAlignment="1">
      <alignment horizontal="center" vertical="center"/>
    </xf>
    <xf numFmtId="0" fontId="1" fillId="0" borderId="4" xfId="0" applyFont="1" applyBorder="1" applyAlignment="1">
      <alignment horizontal="center" vertical="center"/>
    </xf>
    <xf numFmtId="0" fontId="1" fillId="0" borderId="4" xfId="0" applyFont="1" applyBorder="1" applyAlignment="1">
      <alignment horizontal="center" vertical="center" wrapText="1"/>
    </xf>
    <xf numFmtId="0" fontId="1" fillId="0" borderId="24" xfId="0" applyFont="1" applyBorder="1" applyAlignment="1">
      <alignment horizontal="center" vertical="center" wrapText="1"/>
    </xf>
    <xf numFmtId="0" fontId="0" fillId="0" borderId="0" xfId="0" applyAlignment="1">
      <alignment horizontal="center" vertical="center"/>
    </xf>
    <xf numFmtId="0" fontId="8" fillId="0" borderId="0" xfId="0" applyFont="1" applyAlignment="1">
      <alignment horizontal="center" vertical="center"/>
    </xf>
    <xf numFmtId="2" fontId="0" fillId="0" borderId="6" xfId="0" applyNumberFormat="1" applyBorder="1" applyAlignment="1">
      <alignment horizontal="center"/>
    </xf>
    <xf numFmtId="2" fontId="0" fillId="0" borderId="9" xfId="0" applyNumberFormat="1" applyBorder="1" applyAlignment="1">
      <alignment horizontal="center"/>
    </xf>
    <xf numFmtId="2" fontId="0" fillId="0" borderId="12" xfId="0" applyNumberFormat="1" applyBorder="1" applyAlignment="1">
      <alignment horizontal="center"/>
    </xf>
    <xf numFmtId="0" fontId="0" fillId="3" borderId="5" xfId="0" applyFill="1" applyBorder="1" applyProtection="1">
      <protection locked="0"/>
    </xf>
    <xf numFmtId="0" fontId="0" fillId="3" borderId="6" xfId="0" applyFill="1" applyBorder="1" applyProtection="1">
      <protection locked="0"/>
    </xf>
    <xf numFmtId="0" fontId="0" fillId="3" borderId="8" xfId="0" applyFill="1" applyBorder="1" applyProtection="1">
      <protection locked="0"/>
    </xf>
    <xf numFmtId="0" fontId="0" fillId="3" borderId="11" xfId="0" applyFill="1" applyBorder="1" applyProtection="1">
      <protection locked="0"/>
    </xf>
    <xf numFmtId="0" fontId="0" fillId="3" borderId="12" xfId="0" applyFill="1" applyBorder="1" applyProtection="1">
      <protection locked="0"/>
    </xf>
    <xf numFmtId="0" fontId="0" fillId="3" borderId="14" xfId="0" applyFill="1" applyBorder="1" applyAlignment="1" applyProtection="1">
      <alignment horizontal="center"/>
      <protection locked="0"/>
    </xf>
    <xf numFmtId="0" fontId="0" fillId="3" borderId="1" xfId="0" applyFill="1" applyBorder="1" applyAlignment="1" applyProtection="1">
      <alignment horizontal="center"/>
      <protection locked="0"/>
    </xf>
    <xf numFmtId="0" fontId="0" fillId="3" borderId="25" xfId="0" applyFill="1" applyBorder="1" applyAlignment="1" applyProtection="1">
      <alignment horizontal="center"/>
      <protection locked="0"/>
    </xf>
    <xf numFmtId="0" fontId="0" fillId="0" borderId="0" xfId="0" applyFill="1" applyBorder="1" applyAlignment="1"/>
    <xf numFmtId="0" fontId="0" fillId="0" borderId="0" xfId="0" applyFill="1" applyBorder="1" applyAlignment="1" applyProtection="1">
      <protection locked="0"/>
    </xf>
    <xf numFmtId="164" fontId="11" fillId="0" borderId="17" xfId="0" applyNumberFormat="1" applyFont="1" applyFill="1" applyBorder="1" applyAlignment="1">
      <alignment horizontal="right"/>
    </xf>
    <xf numFmtId="0" fontId="5" fillId="0" borderId="0" xfId="0" applyFont="1" applyBorder="1" applyAlignment="1">
      <alignment vertical="top"/>
    </xf>
    <xf numFmtId="0" fontId="0" fillId="0" borderId="0" xfId="0" applyBorder="1" applyAlignment="1">
      <alignment horizontal="center"/>
    </xf>
    <xf numFmtId="0" fontId="0" fillId="3" borderId="1" xfId="0" applyFill="1" applyBorder="1" applyProtection="1">
      <protection locked="0"/>
    </xf>
    <xf numFmtId="0" fontId="0" fillId="3" borderId="31" xfId="0" applyFill="1" applyBorder="1" applyAlignment="1"/>
    <xf numFmtId="0" fontId="0" fillId="3" borderId="1" xfId="0" applyFill="1" applyBorder="1" applyAlignment="1"/>
    <xf numFmtId="0" fontId="11" fillId="0" borderId="0" xfId="0" applyFont="1" applyFill="1" applyBorder="1"/>
    <xf numFmtId="0" fontId="0" fillId="4" borderId="0" xfId="0" applyFill="1" applyBorder="1" applyProtection="1">
      <protection locked="0"/>
    </xf>
    <xf numFmtId="0" fontId="0" fillId="0" borderId="32" xfId="0" applyBorder="1" applyAlignment="1" applyProtection="1">
      <alignment horizontal="center"/>
      <protection locked="0"/>
    </xf>
    <xf numFmtId="0" fontId="1" fillId="0" borderId="27" xfId="0" applyFont="1" applyBorder="1" applyAlignment="1">
      <alignment vertical="top" wrapText="1"/>
    </xf>
    <xf numFmtId="0" fontId="0" fillId="0" borderId="0" xfId="0" applyAlignment="1">
      <alignment wrapText="1"/>
    </xf>
    <xf numFmtId="0" fontId="8" fillId="0" borderId="0" xfId="0" applyFont="1" applyAlignment="1">
      <alignment horizontal="left" vertical="center" wrapText="1"/>
    </xf>
    <xf numFmtId="0" fontId="17" fillId="0" borderId="0" xfId="0" applyFont="1"/>
    <xf numFmtId="0" fontId="0" fillId="0" borderId="0" xfId="0" applyBorder="1" applyAlignment="1">
      <alignment horizontal="center"/>
    </xf>
    <xf numFmtId="0" fontId="9" fillId="0" borderId="16" xfId="0" applyFont="1" applyFill="1" applyBorder="1" applyAlignment="1">
      <alignment horizontal="right"/>
    </xf>
    <xf numFmtId="0" fontId="9" fillId="0" borderId="17" xfId="0" applyFont="1" applyFill="1" applyBorder="1" applyAlignment="1">
      <alignment horizontal="right"/>
    </xf>
    <xf numFmtId="0" fontId="0" fillId="0" borderId="0" xfId="0" applyAlignment="1">
      <alignment horizontal="left" vertical="top" wrapText="1"/>
    </xf>
    <xf numFmtId="0" fontId="0" fillId="0" borderId="20" xfId="0" applyBorder="1" applyAlignment="1">
      <alignment horizontal="left" vertical="top" wrapText="1"/>
    </xf>
  </cellXfs>
  <cellStyles count="1">
    <cellStyle name="Normal" xfId="0" builtinId="0"/>
  </cellStyles>
  <dxfs count="14">
    <dxf>
      <fill>
        <patternFill>
          <bgColor rgb="FFFFFF00"/>
        </patternFill>
      </fill>
    </dxf>
    <dxf>
      <fill>
        <patternFill>
          <bgColor rgb="FFFFFF00"/>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R55"/>
  <sheetViews>
    <sheetView showZeros="0" tabSelected="1" zoomScale="75" zoomScaleNormal="75" workbookViewId="0">
      <selection activeCell="F3" sqref="F3"/>
    </sheetView>
  </sheetViews>
  <sheetFormatPr baseColWidth="10" defaultRowHeight="14.4" x14ac:dyDescent="0.3"/>
  <cols>
    <col min="1" max="1" width="59.5546875" customWidth="1"/>
    <col min="2" max="2" width="21.44140625" bestFit="1" customWidth="1"/>
    <col min="3" max="3" width="29.6640625" bestFit="1" customWidth="1"/>
    <col min="4" max="4" width="37.44140625" customWidth="1"/>
    <col min="5" max="5" width="13.33203125" hidden="1" customWidth="1"/>
    <col min="6" max="6" width="22.5546875" bestFit="1" customWidth="1"/>
    <col min="7" max="7" width="10" customWidth="1"/>
    <col min="8" max="8" width="29.33203125" bestFit="1" customWidth="1"/>
    <col min="9" max="9" width="12.33203125" customWidth="1"/>
    <col min="10" max="10" width="12.44140625" customWidth="1"/>
    <col min="11" max="13" width="12.33203125" customWidth="1"/>
    <col min="15" max="18" width="13.6640625" customWidth="1"/>
  </cols>
  <sheetData>
    <row r="1" spans="1:18" ht="24" x14ac:dyDescent="0.4">
      <c r="A1" s="1" t="s">
        <v>18</v>
      </c>
      <c r="C1" s="76" t="s">
        <v>87</v>
      </c>
      <c r="J1" s="2"/>
      <c r="K1" s="2"/>
      <c r="L1" s="2"/>
      <c r="M1" s="2"/>
    </row>
    <row r="2" spans="1:18" x14ac:dyDescent="0.35">
      <c r="N2" s="29"/>
    </row>
    <row r="3" spans="1:18" x14ac:dyDescent="0.3">
      <c r="A3" s="3" t="s">
        <v>19</v>
      </c>
      <c r="C3" s="4" t="s">
        <v>20</v>
      </c>
      <c r="D3" s="41"/>
      <c r="E3" s="67"/>
      <c r="F3" s="21" t="s">
        <v>28</v>
      </c>
      <c r="G3" s="22"/>
      <c r="H3" s="23"/>
      <c r="I3" s="23"/>
      <c r="J3" s="23"/>
      <c r="K3" s="23"/>
      <c r="L3" s="23"/>
      <c r="M3" s="31"/>
      <c r="N3" s="30"/>
    </row>
    <row r="4" spans="1:18" ht="17.399999999999999" x14ac:dyDescent="0.3">
      <c r="A4" s="5" t="s">
        <v>86</v>
      </c>
      <c r="C4" s="4" t="s">
        <v>22</v>
      </c>
      <c r="D4" s="32"/>
      <c r="E4" s="68"/>
      <c r="F4" s="21" t="s">
        <v>23</v>
      </c>
      <c r="G4" s="22"/>
      <c r="H4" s="23"/>
      <c r="I4" s="23"/>
      <c r="J4" s="23"/>
      <c r="K4" s="23"/>
      <c r="L4" s="23"/>
      <c r="M4" s="31"/>
      <c r="N4" s="30"/>
      <c r="R4" s="6"/>
    </row>
    <row r="5" spans="1:18" ht="17.399999999999999" x14ac:dyDescent="0.3">
      <c r="A5" s="3"/>
      <c r="C5" s="4" t="s">
        <v>21</v>
      </c>
      <c r="D5" s="33"/>
      <c r="E5" s="69"/>
      <c r="F5" s="21" t="s">
        <v>24</v>
      </c>
      <c r="G5" s="22"/>
      <c r="H5" s="23"/>
      <c r="I5" s="23"/>
      <c r="J5" s="23"/>
      <c r="K5" s="23"/>
      <c r="L5" s="23"/>
      <c r="M5" s="31"/>
      <c r="N5" s="30"/>
      <c r="R5" s="6"/>
    </row>
    <row r="6" spans="1:18" ht="17.100000000000001" x14ac:dyDescent="0.35">
      <c r="A6" s="3"/>
      <c r="C6" s="4"/>
      <c r="D6" s="62"/>
      <c r="E6" s="62"/>
      <c r="F6" s="63"/>
      <c r="G6" s="63"/>
      <c r="H6" s="63"/>
      <c r="I6" s="63"/>
      <c r="J6" s="63"/>
      <c r="K6" s="63"/>
      <c r="L6" s="63"/>
      <c r="M6" s="63"/>
      <c r="N6" s="30"/>
      <c r="R6" s="6"/>
    </row>
    <row r="7" spans="1:18" ht="29.4" customHeight="1" x14ac:dyDescent="0.3">
      <c r="A7" s="65" t="s">
        <v>25</v>
      </c>
      <c r="B7" s="80" t="s">
        <v>81</v>
      </c>
      <c r="C7" s="80"/>
      <c r="D7" s="80"/>
      <c r="E7" s="80"/>
      <c r="F7" s="80"/>
      <c r="G7" s="80"/>
      <c r="H7" s="80"/>
      <c r="I7" s="80"/>
      <c r="J7" s="80"/>
      <c r="K7" s="80"/>
      <c r="L7" s="80"/>
      <c r="M7" s="80"/>
      <c r="N7" s="30"/>
      <c r="R7" s="6"/>
    </row>
    <row r="8" spans="1:18" ht="37.200000000000003" customHeight="1" thickBot="1" x14ac:dyDescent="0.35">
      <c r="B8" s="81"/>
      <c r="C8" s="81"/>
      <c r="D8" s="81"/>
      <c r="E8" s="81"/>
      <c r="F8" s="81"/>
      <c r="G8" s="81"/>
      <c r="H8" s="81"/>
      <c r="I8" s="81"/>
      <c r="J8" s="81"/>
      <c r="K8" s="81"/>
      <c r="L8" s="81"/>
      <c r="M8" s="81"/>
      <c r="N8" s="28"/>
      <c r="Q8" s="6"/>
    </row>
    <row r="9" spans="1:18" s="74" customFormat="1" ht="130.19999999999999" thickBot="1" x14ac:dyDescent="0.35">
      <c r="A9" s="73" t="s">
        <v>26</v>
      </c>
      <c r="B9" s="42" t="s">
        <v>27</v>
      </c>
      <c r="C9" s="42" t="s">
        <v>69</v>
      </c>
      <c r="D9" s="42" t="s">
        <v>29</v>
      </c>
      <c r="E9" s="42"/>
      <c r="F9" s="42" t="s">
        <v>30</v>
      </c>
      <c r="G9" s="42" t="s">
        <v>31</v>
      </c>
      <c r="H9" s="42" t="s">
        <v>32</v>
      </c>
      <c r="I9" s="42" t="s">
        <v>33</v>
      </c>
      <c r="J9" s="42" t="s">
        <v>82</v>
      </c>
      <c r="K9" s="43" t="s">
        <v>83</v>
      </c>
      <c r="L9" s="43" t="s">
        <v>84</v>
      </c>
      <c r="M9" s="44" t="s">
        <v>79</v>
      </c>
      <c r="Q9" s="75"/>
    </row>
    <row r="10" spans="1:18" s="49" customFormat="1" ht="21.6" customHeight="1" thickBot="1" x14ac:dyDescent="0.3">
      <c r="A10" s="45"/>
      <c r="B10" s="46"/>
      <c r="C10" s="47"/>
      <c r="D10" s="47" t="s">
        <v>14</v>
      </c>
      <c r="E10" s="47"/>
      <c r="F10" s="46"/>
      <c r="G10" s="47"/>
      <c r="H10" s="46"/>
      <c r="I10" s="47"/>
      <c r="J10" s="47" t="s">
        <v>11</v>
      </c>
      <c r="K10" s="47" t="s">
        <v>15</v>
      </c>
      <c r="L10" s="47" t="s">
        <v>16</v>
      </c>
      <c r="M10" s="48" t="s">
        <v>17</v>
      </c>
      <c r="Q10" s="50"/>
    </row>
    <row r="11" spans="1:18" ht="17.399999999999999" thickBot="1" x14ac:dyDescent="0.4">
      <c r="B11" s="13" t="str">
        <f>IF(AND(D3="HC",SUM(COUNTIF(B12:B48,"Surface utile secondaire"),COUNTIF(B12:B48,"Surface de dégagement"),COUNTIF(B12:B48,"Surface d'installations"))&gt;0),"Veuillez préciser le type de régulation de l'éclairage","")</f>
        <v/>
      </c>
      <c r="H11" s="13" t="str">
        <f>IF(COUNTIF(H12:H48,"Ruban de LED")&gt;0,"Pour les rubans de LED, prière d'indiquer la puissance en watts/mètre et le fux lumineux en lumens/mètre","")</f>
        <v/>
      </c>
      <c r="M11" s="7"/>
      <c r="Q11" s="6"/>
    </row>
    <row r="12" spans="1:18" ht="15" thickBot="1" x14ac:dyDescent="0.4">
      <c r="A12" s="54"/>
      <c r="B12" s="55"/>
      <c r="C12" s="14"/>
      <c r="D12" s="59"/>
      <c r="E12" s="59">
        <f>D12</f>
        <v>0</v>
      </c>
      <c r="F12" s="55"/>
      <c r="G12" s="16"/>
      <c r="H12" s="14"/>
      <c r="I12" s="15"/>
      <c r="J12" s="16"/>
      <c r="K12" s="51">
        <f t="shared" ref="K12:K48" si="0">IF(E12&gt;0,G12*I12*J12/E12,0)</f>
        <v>0</v>
      </c>
      <c r="L12" s="72"/>
      <c r="M12" s="8">
        <f>IF(J12&gt;0,L12/J12,0)</f>
        <v>0</v>
      </c>
    </row>
    <row r="13" spans="1:18" ht="15" thickBot="1" x14ac:dyDescent="0.4">
      <c r="A13" s="56"/>
      <c r="B13" s="41"/>
      <c r="C13" s="17"/>
      <c r="D13" s="60"/>
      <c r="E13" s="59">
        <f>IF(AND(D13="",D12&gt;0),E12,IF(D13&gt;0,D13,IF(AND(D13="",D12=""),E12,"?")))</f>
        <v>0</v>
      </c>
      <c r="F13" s="41"/>
      <c r="G13" s="18"/>
      <c r="H13" s="17"/>
      <c r="I13" s="18"/>
      <c r="J13" s="18"/>
      <c r="K13" s="52">
        <f t="shared" si="0"/>
        <v>0</v>
      </c>
      <c r="L13" s="18"/>
      <c r="M13" s="9">
        <f>IF(J13&gt;0,L13/J13,0)</f>
        <v>0</v>
      </c>
    </row>
    <row r="14" spans="1:18" ht="15" thickBot="1" x14ac:dyDescent="0.4">
      <c r="A14" s="56"/>
      <c r="B14" s="41"/>
      <c r="C14" s="17"/>
      <c r="D14" s="60"/>
      <c r="E14" s="59">
        <f t="shared" ref="E14:E15" si="1">IF(AND(D14="",D13&gt;0),E13,IF(D14&gt;0,D14,IF(AND(D14="",D13=""),E13,"?")))</f>
        <v>0</v>
      </c>
      <c r="F14" s="41"/>
      <c r="G14" s="18"/>
      <c r="H14" s="17"/>
      <c r="I14" s="18"/>
      <c r="J14" s="18"/>
      <c r="K14" s="52">
        <f t="shared" si="0"/>
        <v>0</v>
      </c>
      <c r="L14" s="18"/>
      <c r="M14" s="9">
        <f t="shared" ref="M14:M15" si="2">IF(J14&gt;0,L14/J14,0)</f>
        <v>0</v>
      </c>
    </row>
    <row r="15" spans="1:18" ht="15" thickBot="1" x14ac:dyDescent="0.4">
      <c r="A15" s="56"/>
      <c r="B15" s="41"/>
      <c r="C15" s="17"/>
      <c r="D15" s="60"/>
      <c r="E15" s="59">
        <f t="shared" si="1"/>
        <v>0</v>
      </c>
      <c r="F15" s="41"/>
      <c r="G15" s="18"/>
      <c r="H15" s="17"/>
      <c r="I15" s="18"/>
      <c r="J15" s="18"/>
      <c r="K15" s="52">
        <f t="shared" si="0"/>
        <v>0</v>
      </c>
      <c r="L15" s="18"/>
      <c r="M15" s="9">
        <f t="shared" si="2"/>
        <v>0</v>
      </c>
    </row>
    <row r="16" spans="1:18" ht="15" thickBot="1" x14ac:dyDescent="0.4">
      <c r="A16" s="56"/>
      <c r="B16" s="41"/>
      <c r="C16" s="17"/>
      <c r="D16" s="60"/>
      <c r="E16" s="59">
        <f>IF(AND(D16="",D15&gt;0),E15,IF(D16&gt;0,D16,IF(AND(D16="",D15=""),E15,"?")))</f>
        <v>0</v>
      </c>
      <c r="F16" s="41"/>
      <c r="G16" s="18"/>
      <c r="H16" s="17"/>
      <c r="I16" s="18"/>
      <c r="J16" s="18"/>
      <c r="K16" s="52">
        <f t="shared" si="0"/>
        <v>0</v>
      </c>
      <c r="L16" s="18"/>
      <c r="M16" s="9">
        <f t="shared" ref="M16:M48" si="3">IF(J16&gt;0,L16/J16,0)</f>
        <v>0</v>
      </c>
    </row>
    <row r="17" spans="1:13" ht="15" thickBot="1" x14ac:dyDescent="0.4">
      <c r="A17" s="56"/>
      <c r="B17" s="41"/>
      <c r="C17" s="17"/>
      <c r="D17" s="60"/>
      <c r="E17" s="59">
        <f>IF(AND(D17="",D16&gt;0),E16,IF(D17&gt;0,D17,IF(AND(D17="",D16=""),E16,"?")))</f>
        <v>0</v>
      </c>
      <c r="F17" s="41"/>
      <c r="G17" s="18"/>
      <c r="H17" s="17"/>
      <c r="I17" s="18"/>
      <c r="J17" s="18"/>
      <c r="K17" s="52">
        <f t="shared" si="0"/>
        <v>0</v>
      </c>
      <c r="L17" s="18"/>
      <c r="M17" s="9">
        <f t="shared" si="3"/>
        <v>0</v>
      </c>
    </row>
    <row r="18" spans="1:13" ht="15" thickBot="1" x14ac:dyDescent="0.4">
      <c r="A18" s="56"/>
      <c r="B18" s="41"/>
      <c r="C18" s="17"/>
      <c r="D18" s="60"/>
      <c r="E18" s="59">
        <f t="shared" ref="E18:E19" si="4">IF(AND(D18="",D17&gt;0),E17,IF(D18&gt;0,D18,IF(AND(D18="",D17=""),E17,"?")))</f>
        <v>0</v>
      </c>
      <c r="F18" s="41"/>
      <c r="G18" s="18"/>
      <c r="H18" s="17"/>
      <c r="I18" s="18"/>
      <c r="J18" s="18"/>
      <c r="K18" s="52">
        <f t="shared" si="0"/>
        <v>0</v>
      </c>
      <c r="L18" s="18"/>
      <c r="M18" s="9">
        <f t="shared" si="3"/>
        <v>0</v>
      </c>
    </row>
    <row r="19" spans="1:13" ht="15" thickBot="1" x14ac:dyDescent="0.4">
      <c r="A19" s="56"/>
      <c r="B19" s="41"/>
      <c r="C19" s="17"/>
      <c r="D19" s="60"/>
      <c r="E19" s="59">
        <f t="shared" si="4"/>
        <v>0</v>
      </c>
      <c r="F19" s="41"/>
      <c r="G19" s="18"/>
      <c r="H19" s="17"/>
      <c r="I19" s="18"/>
      <c r="J19" s="18"/>
      <c r="K19" s="52">
        <f t="shared" si="0"/>
        <v>0</v>
      </c>
      <c r="L19" s="18"/>
      <c r="M19" s="9">
        <f t="shared" si="3"/>
        <v>0</v>
      </c>
    </row>
    <row r="20" spans="1:13" ht="15" thickBot="1" x14ac:dyDescent="0.4">
      <c r="A20" s="56"/>
      <c r="B20" s="41"/>
      <c r="C20" s="17"/>
      <c r="D20" s="60"/>
      <c r="E20" s="59">
        <f>IF(AND(D20="",D19&gt;0),E19,IF(D20&gt;0,D20,IF(AND(D20="",D19=""),E19,"?")))</f>
        <v>0</v>
      </c>
      <c r="F20" s="41"/>
      <c r="G20" s="18"/>
      <c r="H20" s="17"/>
      <c r="I20" s="18"/>
      <c r="J20" s="18"/>
      <c r="K20" s="52">
        <f t="shared" si="0"/>
        <v>0</v>
      </c>
      <c r="L20" s="18"/>
      <c r="M20" s="9">
        <f t="shared" si="3"/>
        <v>0</v>
      </c>
    </row>
    <row r="21" spans="1:13" ht="15" thickBot="1" x14ac:dyDescent="0.4">
      <c r="A21" s="56"/>
      <c r="B21" s="41"/>
      <c r="C21" s="17"/>
      <c r="D21" s="60"/>
      <c r="E21" s="59">
        <f>IF(AND(D21="",D20&gt;0),E20,IF(D21&gt;0,D21,IF(AND(D21="",D20=""),E20,"?")))</f>
        <v>0</v>
      </c>
      <c r="F21" s="41"/>
      <c r="G21" s="18"/>
      <c r="H21" s="17"/>
      <c r="I21" s="18"/>
      <c r="J21" s="18"/>
      <c r="K21" s="52">
        <f t="shared" si="0"/>
        <v>0</v>
      </c>
      <c r="L21" s="18"/>
      <c r="M21" s="9">
        <f t="shared" si="3"/>
        <v>0</v>
      </c>
    </row>
    <row r="22" spans="1:13" ht="15.75" thickBot="1" x14ac:dyDescent="0.3">
      <c r="A22" s="56"/>
      <c r="B22" s="41"/>
      <c r="C22" s="17"/>
      <c r="D22" s="60"/>
      <c r="E22" s="59">
        <f t="shared" ref="E22:E23" si="5">IF(AND(D22="",D21&gt;0),E21,IF(D22&gt;0,D22,IF(AND(D22="",D21=""),E21,"?")))</f>
        <v>0</v>
      </c>
      <c r="F22" s="41"/>
      <c r="G22" s="18"/>
      <c r="H22" s="17"/>
      <c r="I22" s="18"/>
      <c r="J22" s="18"/>
      <c r="K22" s="52">
        <f t="shared" si="0"/>
        <v>0</v>
      </c>
      <c r="L22" s="18"/>
      <c r="M22" s="9">
        <f t="shared" si="3"/>
        <v>0</v>
      </c>
    </row>
    <row r="23" spans="1:13" ht="15.75" thickBot="1" x14ac:dyDescent="0.3">
      <c r="A23" s="56"/>
      <c r="B23" s="41"/>
      <c r="C23" s="17"/>
      <c r="D23" s="60"/>
      <c r="E23" s="59">
        <f t="shared" si="5"/>
        <v>0</v>
      </c>
      <c r="F23" s="41"/>
      <c r="G23" s="18"/>
      <c r="H23" s="17"/>
      <c r="I23" s="18"/>
      <c r="J23" s="18"/>
      <c r="K23" s="52">
        <f t="shared" si="0"/>
        <v>0</v>
      </c>
      <c r="L23" s="18"/>
      <c r="M23" s="9">
        <f t="shared" si="3"/>
        <v>0</v>
      </c>
    </row>
    <row r="24" spans="1:13" ht="15.75" thickBot="1" x14ac:dyDescent="0.3">
      <c r="A24" s="56"/>
      <c r="B24" s="41"/>
      <c r="C24" s="17"/>
      <c r="D24" s="60"/>
      <c r="E24" s="59">
        <f>IF(AND(D24="",D23&gt;0),E23,IF(D24&gt;0,D24,IF(AND(D24="",D23=""),E23,"?")))</f>
        <v>0</v>
      </c>
      <c r="F24" s="41"/>
      <c r="G24" s="18"/>
      <c r="H24" s="17"/>
      <c r="I24" s="18"/>
      <c r="J24" s="18"/>
      <c r="K24" s="52">
        <f t="shared" si="0"/>
        <v>0</v>
      </c>
      <c r="L24" s="18"/>
      <c r="M24" s="9">
        <f t="shared" si="3"/>
        <v>0</v>
      </c>
    </row>
    <row r="25" spans="1:13" ht="15.75" thickBot="1" x14ac:dyDescent="0.3">
      <c r="A25" s="56"/>
      <c r="B25" s="41"/>
      <c r="C25" s="17"/>
      <c r="D25" s="60"/>
      <c r="E25" s="59">
        <f>IF(AND(D25="",D24&gt;0),E24,IF(D25&gt;0,D25,IF(AND(D25="",D24=""),E24,"?")))</f>
        <v>0</v>
      </c>
      <c r="F25" s="41"/>
      <c r="G25" s="18"/>
      <c r="H25" s="17"/>
      <c r="I25" s="18"/>
      <c r="J25" s="18"/>
      <c r="K25" s="52">
        <f t="shared" si="0"/>
        <v>0</v>
      </c>
      <c r="L25" s="18"/>
      <c r="M25" s="9">
        <f t="shared" si="3"/>
        <v>0</v>
      </c>
    </row>
    <row r="26" spans="1:13" ht="15.75" thickBot="1" x14ac:dyDescent="0.3">
      <c r="A26" s="56"/>
      <c r="B26" s="41"/>
      <c r="C26" s="17"/>
      <c r="D26" s="60"/>
      <c r="E26" s="59">
        <f t="shared" ref="E26:E48" si="6">IF(AND(D26="",D25&gt;0),E25,IF(D26&gt;0,D26,IF(AND(D26="",D25=""),E25,"?")))</f>
        <v>0</v>
      </c>
      <c r="F26" s="41"/>
      <c r="G26" s="18"/>
      <c r="H26" s="17"/>
      <c r="I26" s="18"/>
      <c r="J26" s="18"/>
      <c r="K26" s="52">
        <f t="shared" si="0"/>
        <v>0</v>
      </c>
      <c r="L26" s="18"/>
      <c r="M26" s="9">
        <f t="shared" si="3"/>
        <v>0</v>
      </c>
    </row>
    <row r="27" spans="1:13" ht="15" thickBot="1" x14ac:dyDescent="0.35">
      <c r="A27" s="56"/>
      <c r="B27" s="41"/>
      <c r="C27" s="17"/>
      <c r="D27" s="60"/>
      <c r="E27" s="59">
        <f t="shared" si="6"/>
        <v>0</v>
      </c>
      <c r="F27" s="41"/>
      <c r="G27" s="18"/>
      <c r="H27" s="17"/>
      <c r="I27" s="18"/>
      <c r="J27" s="18"/>
      <c r="K27" s="52">
        <f t="shared" si="0"/>
        <v>0</v>
      </c>
      <c r="L27" s="18"/>
      <c r="M27" s="9">
        <f t="shared" si="3"/>
        <v>0</v>
      </c>
    </row>
    <row r="28" spans="1:13" ht="15" thickBot="1" x14ac:dyDescent="0.35">
      <c r="A28" s="56"/>
      <c r="B28" s="41"/>
      <c r="C28" s="17"/>
      <c r="D28" s="60"/>
      <c r="E28" s="59">
        <f t="shared" si="6"/>
        <v>0</v>
      </c>
      <c r="F28" s="41"/>
      <c r="G28" s="18"/>
      <c r="H28" s="17"/>
      <c r="I28" s="18"/>
      <c r="J28" s="18"/>
      <c r="K28" s="52">
        <f t="shared" si="0"/>
        <v>0</v>
      </c>
      <c r="L28" s="18"/>
      <c r="M28" s="9">
        <f t="shared" si="3"/>
        <v>0</v>
      </c>
    </row>
    <row r="29" spans="1:13" ht="15" thickBot="1" x14ac:dyDescent="0.35">
      <c r="A29" s="56"/>
      <c r="B29" s="41"/>
      <c r="C29" s="17"/>
      <c r="D29" s="60"/>
      <c r="E29" s="59">
        <f t="shared" si="6"/>
        <v>0</v>
      </c>
      <c r="F29" s="41"/>
      <c r="G29" s="18"/>
      <c r="H29" s="17"/>
      <c r="I29" s="18"/>
      <c r="J29" s="18"/>
      <c r="K29" s="52">
        <f t="shared" si="0"/>
        <v>0</v>
      </c>
      <c r="L29" s="18"/>
      <c r="M29" s="9">
        <f t="shared" si="3"/>
        <v>0</v>
      </c>
    </row>
    <row r="30" spans="1:13" ht="15" thickBot="1" x14ac:dyDescent="0.35">
      <c r="A30" s="56"/>
      <c r="B30" s="41"/>
      <c r="C30" s="17"/>
      <c r="D30" s="60"/>
      <c r="E30" s="59">
        <f t="shared" si="6"/>
        <v>0</v>
      </c>
      <c r="F30" s="41"/>
      <c r="G30" s="18"/>
      <c r="H30" s="17"/>
      <c r="I30" s="18"/>
      <c r="J30" s="18"/>
      <c r="K30" s="52">
        <f t="shared" si="0"/>
        <v>0</v>
      </c>
      <c r="L30" s="18"/>
      <c r="M30" s="9">
        <f t="shared" si="3"/>
        <v>0</v>
      </c>
    </row>
    <row r="31" spans="1:13" ht="15" thickBot="1" x14ac:dyDescent="0.35">
      <c r="A31" s="56"/>
      <c r="B31" s="41"/>
      <c r="C31" s="17"/>
      <c r="D31" s="60"/>
      <c r="E31" s="59">
        <f t="shared" si="6"/>
        <v>0</v>
      </c>
      <c r="F31" s="41"/>
      <c r="G31" s="18"/>
      <c r="H31" s="17"/>
      <c r="I31" s="18"/>
      <c r="J31" s="18"/>
      <c r="K31" s="52">
        <f t="shared" si="0"/>
        <v>0</v>
      </c>
      <c r="L31" s="18"/>
      <c r="M31" s="9">
        <f t="shared" si="3"/>
        <v>0</v>
      </c>
    </row>
    <row r="32" spans="1:13" ht="15" thickBot="1" x14ac:dyDescent="0.35">
      <c r="A32" s="56"/>
      <c r="B32" s="41"/>
      <c r="C32" s="17"/>
      <c r="D32" s="60"/>
      <c r="E32" s="59">
        <f t="shared" si="6"/>
        <v>0</v>
      </c>
      <c r="F32" s="41"/>
      <c r="G32" s="18"/>
      <c r="H32" s="17"/>
      <c r="I32" s="18"/>
      <c r="J32" s="18"/>
      <c r="K32" s="52">
        <f t="shared" si="0"/>
        <v>0</v>
      </c>
      <c r="L32" s="18"/>
      <c r="M32" s="9">
        <f t="shared" si="3"/>
        <v>0</v>
      </c>
    </row>
    <row r="33" spans="1:13" ht="15" thickBot="1" x14ac:dyDescent="0.35">
      <c r="A33" s="56"/>
      <c r="B33" s="41"/>
      <c r="C33" s="17"/>
      <c r="D33" s="60"/>
      <c r="E33" s="59">
        <f t="shared" si="6"/>
        <v>0</v>
      </c>
      <c r="F33" s="41"/>
      <c r="G33" s="18"/>
      <c r="H33" s="17"/>
      <c r="I33" s="18"/>
      <c r="J33" s="18"/>
      <c r="K33" s="52">
        <f t="shared" si="0"/>
        <v>0</v>
      </c>
      <c r="L33" s="18"/>
      <c r="M33" s="9">
        <f t="shared" si="3"/>
        <v>0</v>
      </c>
    </row>
    <row r="34" spans="1:13" ht="15" thickBot="1" x14ac:dyDescent="0.35">
      <c r="A34" s="56"/>
      <c r="B34" s="41"/>
      <c r="C34" s="17"/>
      <c r="D34" s="60"/>
      <c r="E34" s="59">
        <f t="shared" si="6"/>
        <v>0</v>
      </c>
      <c r="F34" s="41"/>
      <c r="G34" s="18"/>
      <c r="H34" s="17"/>
      <c r="I34" s="18"/>
      <c r="J34" s="18"/>
      <c r="K34" s="52">
        <f t="shared" si="0"/>
        <v>0</v>
      </c>
      <c r="L34" s="18"/>
      <c r="M34" s="9">
        <f t="shared" si="3"/>
        <v>0</v>
      </c>
    </row>
    <row r="35" spans="1:13" ht="15" thickBot="1" x14ac:dyDescent="0.35">
      <c r="A35" s="56"/>
      <c r="B35" s="41"/>
      <c r="C35" s="17"/>
      <c r="D35" s="60"/>
      <c r="E35" s="59">
        <f t="shared" si="6"/>
        <v>0</v>
      </c>
      <c r="F35" s="41"/>
      <c r="G35" s="18"/>
      <c r="H35" s="17"/>
      <c r="I35" s="18"/>
      <c r="J35" s="18"/>
      <c r="K35" s="52">
        <f t="shared" si="0"/>
        <v>0</v>
      </c>
      <c r="L35" s="18"/>
      <c r="M35" s="9">
        <f t="shared" si="3"/>
        <v>0</v>
      </c>
    </row>
    <row r="36" spans="1:13" ht="15" thickBot="1" x14ac:dyDescent="0.35">
      <c r="A36" s="56"/>
      <c r="B36" s="41"/>
      <c r="C36" s="17"/>
      <c r="D36" s="60"/>
      <c r="E36" s="59">
        <f t="shared" si="6"/>
        <v>0</v>
      </c>
      <c r="F36" s="41"/>
      <c r="G36" s="18"/>
      <c r="H36" s="17"/>
      <c r="I36" s="18"/>
      <c r="J36" s="18"/>
      <c r="K36" s="52">
        <f t="shared" si="0"/>
        <v>0</v>
      </c>
      <c r="L36" s="18"/>
      <c r="M36" s="9">
        <f t="shared" si="3"/>
        <v>0</v>
      </c>
    </row>
    <row r="37" spans="1:13" ht="15" thickBot="1" x14ac:dyDescent="0.35">
      <c r="A37" s="56"/>
      <c r="B37" s="41"/>
      <c r="C37" s="17"/>
      <c r="D37" s="60"/>
      <c r="E37" s="59">
        <f t="shared" si="6"/>
        <v>0</v>
      </c>
      <c r="F37" s="41"/>
      <c r="G37" s="18"/>
      <c r="H37" s="17"/>
      <c r="I37" s="18"/>
      <c r="J37" s="18"/>
      <c r="K37" s="52">
        <f t="shared" si="0"/>
        <v>0</v>
      </c>
      <c r="L37" s="18"/>
      <c r="M37" s="9">
        <f t="shared" si="3"/>
        <v>0</v>
      </c>
    </row>
    <row r="38" spans="1:13" ht="15" thickBot="1" x14ac:dyDescent="0.35">
      <c r="A38" s="56"/>
      <c r="B38" s="41"/>
      <c r="C38" s="17"/>
      <c r="D38" s="60"/>
      <c r="E38" s="59">
        <f t="shared" si="6"/>
        <v>0</v>
      </c>
      <c r="F38" s="41"/>
      <c r="G38" s="18"/>
      <c r="H38" s="17"/>
      <c r="I38" s="18"/>
      <c r="J38" s="18"/>
      <c r="K38" s="52">
        <f t="shared" si="0"/>
        <v>0</v>
      </c>
      <c r="L38" s="18"/>
      <c r="M38" s="9">
        <f t="shared" si="3"/>
        <v>0</v>
      </c>
    </row>
    <row r="39" spans="1:13" ht="15" thickBot="1" x14ac:dyDescent="0.35">
      <c r="A39" s="56"/>
      <c r="B39" s="41"/>
      <c r="C39" s="17"/>
      <c r="D39" s="60"/>
      <c r="E39" s="59">
        <f t="shared" si="6"/>
        <v>0</v>
      </c>
      <c r="F39" s="41"/>
      <c r="G39" s="18"/>
      <c r="H39" s="17"/>
      <c r="I39" s="18"/>
      <c r="J39" s="18"/>
      <c r="K39" s="52">
        <f t="shared" si="0"/>
        <v>0</v>
      </c>
      <c r="L39" s="18"/>
      <c r="M39" s="9">
        <f t="shared" si="3"/>
        <v>0</v>
      </c>
    </row>
    <row r="40" spans="1:13" ht="15" thickBot="1" x14ac:dyDescent="0.35">
      <c r="A40" s="56"/>
      <c r="B40" s="41"/>
      <c r="C40" s="17"/>
      <c r="D40" s="60"/>
      <c r="E40" s="59">
        <f t="shared" si="6"/>
        <v>0</v>
      </c>
      <c r="F40" s="41"/>
      <c r="G40" s="18"/>
      <c r="H40" s="17"/>
      <c r="I40" s="18"/>
      <c r="J40" s="18"/>
      <c r="K40" s="52">
        <f t="shared" si="0"/>
        <v>0</v>
      </c>
      <c r="L40" s="18"/>
      <c r="M40" s="9">
        <f t="shared" si="3"/>
        <v>0</v>
      </c>
    </row>
    <row r="41" spans="1:13" ht="15" thickBot="1" x14ac:dyDescent="0.35">
      <c r="A41" s="56"/>
      <c r="B41" s="41"/>
      <c r="C41" s="17"/>
      <c r="D41" s="60"/>
      <c r="E41" s="59">
        <f t="shared" si="6"/>
        <v>0</v>
      </c>
      <c r="F41" s="41"/>
      <c r="G41" s="18"/>
      <c r="H41" s="17"/>
      <c r="I41" s="18"/>
      <c r="J41" s="18"/>
      <c r="K41" s="52">
        <f t="shared" si="0"/>
        <v>0</v>
      </c>
      <c r="L41" s="18"/>
      <c r="M41" s="9">
        <f t="shared" si="3"/>
        <v>0</v>
      </c>
    </row>
    <row r="42" spans="1:13" ht="15" thickBot="1" x14ac:dyDescent="0.35">
      <c r="A42" s="56"/>
      <c r="B42" s="41"/>
      <c r="C42" s="17"/>
      <c r="D42" s="60"/>
      <c r="E42" s="59">
        <f t="shared" si="6"/>
        <v>0</v>
      </c>
      <c r="F42" s="41"/>
      <c r="G42" s="18"/>
      <c r="H42" s="17"/>
      <c r="I42" s="18"/>
      <c r="J42" s="18"/>
      <c r="K42" s="52">
        <f t="shared" si="0"/>
        <v>0</v>
      </c>
      <c r="L42" s="18"/>
      <c r="M42" s="9">
        <f t="shared" si="3"/>
        <v>0</v>
      </c>
    </row>
    <row r="43" spans="1:13" ht="15" thickBot="1" x14ac:dyDescent="0.35">
      <c r="A43" s="56"/>
      <c r="B43" s="41"/>
      <c r="C43" s="17"/>
      <c r="D43" s="60"/>
      <c r="E43" s="59">
        <f t="shared" si="6"/>
        <v>0</v>
      </c>
      <c r="F43" s="41"/>
      <c r="G43" s="18"/>
      <c r="H43" s="17"/>
      <c r="I43" s="18"/>
      <c r="J43" s="18"/>
      <c r="K43" s="52">
        <f t="shared" si="0"/>
        <v>0</v>
      </c>
      <c r="L43" s="18"/>
      <c r="M43" s="9">
        <f t="shared" si="3"/>
        <v>0</v>
      </c>
    </row>
    <row r="44" spans="1:13" ht="15" thickBot="1" x14ac:dyDescent="0.35">
      <c r="A44" s="56"/>
      <c r="B44" s="41"/>
      <c r="C44" s="17"/>
      <c r="D44" s="60"/>
      <c r="E44" s="59">
        <f t="shared" si="6"/>
        <v>0</v>
      </c>
      <c r="F44" s="41"/>
      <c r="G44" s="18"/>
      <c r="H44" s="17"/>
      <c r="I44" s="18"/>
      <c r="J44" s="18"/>
      <c r="K44" s="52">
        <f t="shared" si="0"/>
        <v>0</v>
      </c>
      <c r="L44" s="18"/>
      <c r="M44" s="9">
        <f t="shared" si="3"/>
        <v>0</v>
      </c>
    </row>
    <row r="45" spans="1:13" ht="15" thickBot="1" x14ac:dyDescent="0.35">
      <c r="A45" s="56"/>
      <c r="B45" s="41"/>
      <c r="C45" s="17"/>
      <c r="D45" s="60"/>
      <c r="E45" s="59">
        <f t="shared" si="6"/>
        <v>0</v>
      </c>
      <c r="F45" s="41"/>
      <c r="G45" s="18"/>
      <c r="H45" s="17"/>
      <c r="I45" s="18"/>
      <c r="J45" s="18"/>
      <c r="K45" s="52">
        <f t="shared" si="0"/>
        <v>0</v>
      </c>
      <c r="L45" s="18"/>
      <c r="M45" s="9">
        <f t="shared" si="3"/>
        <v>0</v>
      </c>
    </row>
    <row r="46" spans="1:13" ht="15" thickBot="1" x14ac:dyDescent="0.35">
      <c r="A46" s="56"/>
      <c r="B46" s="41"/>
      <c r="C46" s="17"/>
      <c r="D46" s="60"/>
      <c r="E46" s="59">
        <f t="shared" si="6"/>
        <v>0</v>
      </c>
      <c r="F46" s="41"/>
      <c r="G46" s="18"/>
      <c r="H46" s="17"/>
      <c r="I46" s="18"/>
      <c r="J46" s="18"/>
      <c r="K46" s="52">
        <f t="shared" si="0"/>
        <v>0</v>
      </c>
      <c r="L46" s="18"/>
      <c r="M46" s="9">
        <f t="shared" si="3"/>
        <v>0</v>
      </c>
    </row>
    <row r="47" spans="1:13" ht="15" thickBot="1" x14ac:dyDescent="0.35">
      <c r="A47" s="56"/>
      <c r="B47" s="41"/>
      <c r="C47" s="17"/>
      <c r="D47" s="60"/>
      <c r="E47" s="59">
        <f t="shared" si="6"/>
        <v>0</v>
      </c>
      <c r="F47" s="41"/>
      <c r="G47" s="18"/>
      <c r="H47" s="17"/>
      <c r="I47" s="18"/>
      <c r="J47" s="18"/>
      <c r="K47" s="52">
        <f t="shared" si="0"/>
        <v>0</v>
      </c>
      <c r="L47" s="18"/>
      <c r="M47" s="9">
        <f t="shared" si="3"/>
        <v>0</v>
      </c>
    </row>
    <row r="48" spans="1:13" ht="15" thickBot="1" x14ac:dyDescent="0.35">
      <c r="A48" s="57"/>
      <c r="B48" s="58"/>
      <c r="C48" s="17"/>
      <c r="D48" s="61"/>
      <c r="E48" s="59">
        <f t="shared" si="6"/>
        <v>0</v>
      </c>
      <c r="F48" s="58"/>
      <c r="G48" s="20"/>
      <c r="H48" s="19"/>
      <c r="I48" s="20"/>
      <c r="J48" s="20"/>
      <c r="K48" s="53">
        <f t="shared" si="0"/>
        <v>0</v>
      </c>
      <c r="L48" s="20"/>
      <c r="M48" s="11">
        <f t="shared" si="3"/>
        <v>0</v>
      </c>
    </row>
    <row r="49" spans="1:13" x14ac:dyDescent="0.3">
      <c r="A49" s="4"/>
      <c r="B49" s="4" t="s">
        <v>54</v>
      </c>
      <c r="C49" s="4"/>
      <c r="D49" s="10"/>
      <c r="E49" s="66"/>
      <c r="F49" s="4"/>
      <c r="G49" s="10"/>
      <c r="H49" s="4"/>
      <c r="I49" s="10"/>
      <c r="J49" s="10"/>
      <c r="K49" s="10"/>
      <c r="L49" s="10"/>
      <c r="M49" s="10"/>
    </row>
    <row r="50" spans="1:13" ht="15" thickBot="1" x14ac:dyDescent="0.35">
      <c r="G50" s="4"/>
      <c r="H50" s="4"/>
      <c r="I50" s="4"/>
      <c r="J50" s="10"/>
      <c r="K50" s="10"/>
      <c r="M50" s="12">
        <v>0</v>
      </c>
    </row>
    <row r="51" spans="1:13" x14ac:dyDescent="0.3">
      <c r="A51" s="78" t="s">
        <v>34</v>
      </c>
      <c r="B51" s="79"/>
      <c r="C51" s="64">
        <f>SUM(J12:J48)</f>
        <v>0</v>
      </c>
      <c r="D51" s="36" t="s">
        <v>11</v>
      </c>
      <c r="E51" s="70"/>
      <c r="G51" s="4"/>
      <c r="H51" s="4"/>
      <c r="I51" s="4"/>
      <c r="J51" s="10"/>
      <c r="K51" s="77" t="s">
        <v>36</v>
      </c>
      <c r="L51" s="77"/>
      <c r="M51" t="str">
        <f>IF(SUM(M12:M48)=0,"",IF(COUNTIF(M12:M48,"&gt;=50")=COUNTIF(M12:M48,"&gt;0"),"Oui","Non"))</f>
        <v/>
      </c>
    </row>
    <row r="52" spans="1:13" ht="16.8" thickBot="1" x14ac:dyDescent="0.35">
      <c r="A52" s="37"/>
      <c r="B52" s="38" t="s">
        <v>35</v>
      </c>
      <c r="C52" s="39">
        <f>IF(SUM(D12:D48)=0,0,PRODUCT(C51,1/SUM(D12:D48)))</f>
        <v>0</v>
      </c>
      <c r="D52" s="40" t="s">
        <v>12</v>
      </c>
      <c r="E52" s="70"/>
      <c r="G52" s="4"/>
      <c r="H52" s="4"/>
      <c r="I52" s="4"/>
      <c r="J52" s="27"/>
      <c r="K52" s="10"/>
    </row>
    <row r="53" spans="1:13" ht="15" thickBot="1" x14ac:dyDescent="0.35">
      <c r="H53" s="4"/>
      <c r="I53" s="4"/>
      <c r="J53" s="4"/>
    </row>
    <row r="54" spans="1:13" ht="15" thickBot="1" x14ac:dyDescent="0.35">
      <c r="A54" s="24" t="s">
        <v>80</v>
      </c>
      <c r="B54" s="25"/>
      <c r="C54" s="25"/>
      <c r="D54" s="26"/>
      <c r="E54" s="71"/>
      <c r="H54" s="34" t="s">
        <v>37</v>
      </c>
      <c r="I54" s="35" t="s">
        <v>77</v>
      </c>
      <c r="J54" s="4"/>
    </row>
    <row r="55" spans="1:13" x14ac:dyDescent="0.3">
      <c r="H55" s="4"/>
      <c r="I55" s="4"/>
      <c r="J55" s="4"/>
    </row>
  </sheetData>
  <sheetProtection password="EB13" sheet="1" objects="1" scenarios="1" selectLockedCells="1"/>
  <customSheetViews>
    <customSheetView guid="{5E7829E6-8BF0-4FCD-B827-2369B935E0E3}" scale="95" zeroValues="0" fitToPage="1">
      <selection activeCell="G13" sqref="G13"/>
      <pageMargins left="0.7" right="0.7" top="0.78740157499999996" bottom="0.78740157499999996" header="0.3" footer="0.3"/>
      <pageSetup paperSize="9" scale="54" fitToHeight="0" orientation="portrait" r:id="rId1"/>
    </customSheetView>
  </customSheetViews>
  <mergeCells count="3">
    <mergeCell ref="K51:L51"/>
    <mergeCell ref="A51:B51"/>
    <mergeCell ref="B7:M8"/>
  </mergeCells>
  <conditionalFormatting sqref="L16">
    <cfRule type="colorScale" priority="31">
      <colorScale>
        <cfvo type="min"/>
        <cfvo type="max"/>
        <color rgb="FFFF0000"/>
        <color rgb="FF92D050"/>
      </colorScale>
    </cfRule>
  </conditionalFormatting>
  <conditionalFormatting sqref="M12:M48">
    <cfRule type="expression" priority="22">
      <formula>M12=0</formula>
    </cfRule>
    <cfRule type="expression" dxfId="13" priority="23">
      <formula>M12&gt;=50</formula>
    </cfRule>
    <cfRule type="expression" dxfId="12" priority="24">
      <formula>M12&gt;0</formula>
    </cfRule>
  </conditionalFormatting>
  <conditionalFormatting sqref="M51">
    <cfRule type="expression" dxfId="11" priority="20">
      <formula>$M$51="Ja"</formula>
    </cfRule>
    <cfRule type="expression" dxfId="10" priority="21">
      <formula>$M$51="Nein"</formula>
    </cfRule>
  </conditionalFormatting>
  <conditionalFormatting sqref="D54:E54">
    <cfRule type="expression" dxfId="9" priority="18">
      <formula>$D$54="Nein"</formula>
    </cfRule>
    <cfRule type="expression" dxfId="8" priority="19">
      <formula>$D$54="Ja"</formula>
    </cfRule>
  </conditionalFormatting>
  <conditionalFormatting sqref="M12:M48">
    <cfRule type="expression" dxfId="7" priority="15">
      <formula>IF(AND($D$3="MFH",SUM(COUNTIF(B12,"Nebennutzfläche"),COUNTIF(B12,"Verkehrsfläche"),COUNTIF(B12,"Funktionsfläche"))&gt;0),IF(C12="",TRUE,FALSE))</formula>
    </cfRule>
  </conditionalFormatting>
  <conditionalFormatting sqref="I54">
    <cfRule type="expression" dxfId="6" priority="11">
      <formula>$A$12=""</formula>
    </cfRule>
  </conditionalFormatting>
  <conditionalFormatting sqref="F12:F48">
    <cfRule type="expression" dxfId="5" priority="10">
      <formula>F12=""</formula>
    </cfRule>
  </conditionalFormatting>
  <conditionalFormatting sqref="H12:H48">
    <cfRule type="expression" dxfId="4" priority="9">
      <formula>H12=""</formula>
    </cfRule>
  </conditionalFormatting>
  <conditionalFormatting sqref="D3:E3">
    <cfRule type="expression" dxfId="3" priority="8">
      <formula>D3=""</formula>
    </cfRule>
  </conditionalFormatting>
  <conditionalFormatting sqref="D12 E12:E48">
    <cfRule type="containsText" dxfId="2" priority="6" operator="containsText" text="'Verkehrsfläche'">
      <formula>NOT(ISERROR(SEARCH("'Verkehrsfläche'",D12)))</formula>
    </cfRule>
    <cfRule type="containsText" dxfId="1" priority="7" operator="containsText" text="Verkehsfläche">
      <formula>NOT(ISERROR(SEARCH("Verkehsfläche",D12)))</formula>
    </cfRule>
  </conditionalFormatting>
  <conditionalFormatting sqref="C12:C48">
    <cfRule type="expression" dxfId="0" priority="5">
      <formula>IF(OR($B12="Nebennutzfläche",$B12="Verkehrsfläche",$B12="Funktionsfläche"),"wahr","falsch")</formula>
    </cfRule>
  </conditionalFormatting>
  <dataValidations count="3">
    <dataValidation type="list" allowBlank="1" showInputMessage="1" showErrorMessage="1" sqref="A12:A48">
      <formula1>Stockwerk</formula1>
    </dataValidation>
    <dataValidation type="list" allowBlank="1" showInputMessage="1" showErrorMessage="1" sqref="F12:F49">
      <formula1>Leuchte</formula1>
    </dataValidation>
    <dataValidation type="list" allowBlank="1" showInputMessage="1" showErrorMessage="1" sqref="H49">
      <formula1>Lampe</formula1>
    </dataValidation>
  </dataValidations>
  <pageMargins left="0.7" right="0.7" top="0.78740157499999996" bottom="0.78740157499999996" header="0.3" footer="0.3"/>
  <pageSetup paperSize="9" scale="32" fitToHeight="0" orientation="portrait"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14:formula1>
            <xm:f>Tableau2!$B$2:$B$13</xm:f>
          </x14:formula1>
          <xm:sqref>B12</xm:sqref>
        </x14:dataValidation>
        <x14:dataValidation type="list" allowBlank="1" showInputMessage="1" showErrorMessage="1">
          <x14:formula1>
            <xm:f>Tableau2!$D$2:$D$7</xm:f>
          </x14:formula1>
          <xm:sqref>H12:H48</xm:sqref>
        </x14:dataValidation>
        <x14:dataValidation type="list" allowBlank="1" showInputMessage="1" showErrorMessage="1">
          <x14:formula1>
            <xm:f>Tableau2!$K$1:$K$2</xm:f>
          </x14:formula1>
          <xm:sqref>D54:E54</xm:sqref>
        </x14:dataValidation>
        <x14:dataValidation type="list" allowBlank="1" showInputMessage="1" showErrorMessage="1">
          <x14:formula1>
            <xm:f>Tableau2!$B$2:$B$12</xm:f>
          </x14:formula1>
          <xm:sqref>B49:C49</xm:sqref>
        </x14:dataValidation>
        <x14:dataValidation type="list" allowBlank="1" showInputMessage="1" showErrorMessage="1">
          <x14:formula1>
            <xm:f>Tableau2!$B$2:$B$14</xm:f>
          </x14:formula1>
          <xm:sqref>B13:B48</xm:sqref>
        </x14:dataValidation>
        <x14:dataValidation type="list" allowBlank="1" showInputMessage="1" showErrorMessage="1">
          <x14:formula1>
            <xm:f>Tableau2!$F$2:$F$5</xm:f>
          </x14:formula1>
          <xm:sqref>C13:C48</xm:sqref>
        </x14:dataValidation>
        <x14:dataValidation type="list" allowBlank="1" showInputMessage="1" showErrorMessage="1">
          <x14:formula1>
            <xm:f>Tableau2!$H$2:$H$3</xm:f>
          </x14:formula1>
          <xm:sqref>D3:E3</xm:sqref>
        </x14:dataValidation>
        <x14:dataValidation type="list" allowBlank="1" showInputMessage="1" showErrorMessage="1">
          <x14:formula1>
            <xm:f>Tableau2!$M$2:$M$3</xm:f>
          </x14:formula1>
          <xm:sqref>I54</xm:sqref>
        </x14:dataValidation>
        <x14:dataValidation type="list" allowBlank="1" showInputMessage="1" showErrorMessage="1">
          <x14:formula1>
            <xm:f>Tableau2!$F$2:$F$6</xm:f>
          </x14:formula1>
          <xm:sqref>C12</xm:sqref>
        </x14:dataValidation>
        <x14:dataValidation type="list" allowBlank="1" showInputMessage="1" showErrorMessage="1">
          <x14:formula1>
            <xm:f>Tableau2!$A$2:$A$9</xm:f>
          </x14:formula1>
          <xm:sqref>A49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P12"/>
  <sheetViews>
    <sheetView workbookViewId="0">
      <selection activeCell="B8" sqref="B8"/>
    </sheetView>
  </sheetViews>
  <sheetFormatPr baseColWidth="10" defaultRowHeight="14.4" x14ac:dyDescent="0.3"/>
  <cols>
    <col min="1" max="1" width="10.6640625" customWidth="1"/>
    <col min="2" max="2" width="21.44140625" customWidth="1"/>
    <col min="3" max="3" width="16.88671875" bestFit="1" customWidth="1"/>
    <col min="4" max="4" width="22.33203125" bestFit="1" customWidth="1"/>
    <col min="5" max="5" width="28.6640625" bestFit="1" customWidth="1"/>
    <col min="6" max="6" width="29" bestFit="1" customWidth="1"/>
    <col min="13" max="13" width="12.88671875" customWidth="1"/>
    <col min="15" max="15" width="24.44140625" customWidth="1"/>
  </cols>
  <sheetData>
    <row r="1" spans="1:16" x14ac:dyDescent="0.3">
      <c r="A1" t="s">
        <v>26</v>
      </c>
      <c r="B1" t="s">
        <v>45</v>
      </c>
      <c r="C1" t="s">
        <v>55</v>
      </c>
      <c r="D1" t="s">
        <v>0</v>
      </c>
      <c r="E1" t="s">
        <v>68</v>
      </c>
      <c r="F1" t="s">
        <v>69</v>
      </c>
      <c r="K1" t="s">
        <v>60</v>
      </c>
      <c r="M1" t="s">
        <v>75</v>
      </c>
      <c r="O1" s="28"/>
      <c r="P1" s="28"/>
    </row>
    <row r="2" spans="1:16" x14ac:dyDescent="0.3">
      <c r="A2" t="s">
        <v>38</v>
      </c>
      <c r="B2" t="s">
        <v>46</v>
      </c>
      <c r="C2" t="s">
        <v>56</v>
      </c>
      <c r="D2" t="s">
        <v>64</v>
      </c>
      <c r="E2" t="s">
        <v>2</v>
      </c>
      <c r="F2" t="s">
        <v>13</v>
      </c>
      <c r="H2" t="s">
        <v>73</v>
      </c>
      <c r="K2" t="s">
        <v>61</v>
      </c>
      <c r="M2" t="s">
        <v>76</v>
      </c>
      <c r="O2" s="28"/>
      <c r="P2" s="28"/>
    </row>
    <row r="3" spans="1:16" x14ac:dyDescent="0.3">
      <c r="A3" t="s">
        <v>39</v>
      </c>
      <c r="B3" t="s">
        <v>47</v>
      </c>
      <c r="C3" t="s">
        <v>57</v>
      </c>
      <c r="D3" t="s">
        <v>65</v>
      </c>
      <c r="E3" t="s">
        <v>3</v>
      </c>
      <c r="F3" t="s">
        <v>70</v>
      </c>
      <c r="H3" t="s">
        <v>74</v>
      </c>
      <c r="M3" t="s">
        <v>77</v>
      </c>
      <c r="O3" s="28"/>
      <c r="P3" s="28"/>
    </row>
    <row r="4" spans="1:16" x14ac:dyDescent="0.3">
      <c r="A4" t="s">
        <v>40</v>
      </c>
      <c r="B4" t="s">
        <v>48</v>
      </c>
      <c r="C4" t="s">
        <v>58</v>
      </c>
      <c r="D4" t="s">
        <v>66</v>
      </c>
      <c r="E4" t="s">
        <v>4</v>
      </c>
      <c r="F4" t="s">
        <v>71</v>
      </c>
      <c r="O4" s="28"/>
      <c r="P4" s="28"/>
    </row>
    <row r="5" spans="1:16" x14ac:dyDescent="0.3">
      <c r="A5" t="s">
        <v>41</v>
      </c>
      <c r="B5" t="s">
        <v>49</v>
      </c>
      <c r="C5" t="s">
        <v>59</v>
      </c>
      <c r="D5" t="s">
        <v>67</v>
      </c>
      <c r="E5" t="s">
        <v>5</v>
      </c>
      <c r="F5" t="s">
        <v>72</v>
      </c>
      <c r="O5" s="28"/>
      <c r="P5" s="28"/>
    </row>
    <row r="6" spans="1:16" x14ac:dyDescent="0.35">
      <c r="A6" t="s">
        <v>42</v>
      </c>
      <c r="B6" t="s">
        <v>50</v>
      </c>
      <c r="C6" t="s">
        <v>63</v>
      </c>
      <c r="D6" t="s">
        <v>1</v>
      </c>
      <c r="E6" t="s">
        <v>6</v>
      </c>
      <c r="O6" s="28"/>
      <c r="P6" s="28"/>
    </row>
    <row r="7" spans="1:16" x14ac:dyDescent="0.3">
      <c r="A7" t="s">
        <v>43</v>
      </c>
      <c r="B7" t="s">
        <v>51</v>
      </c>
      <c r="C7" t="s">
        <v>62</v>
      </c>
      <c r="D7" t="s">
        <v>78</v>
      </c>
      <c r="E7" t="s">
        <v>7</v>
      </c>
      <c r="O7" s="28"/>
      <c r="P7" s="28"/>
    </row>
    <row r="8" spans="1:16" x14ac:dyDescent="0.3">
      <c r="A8" t="s">
        <v>44</v>
      </c>
      <c r="B8" t="s">
        <v>85</v>
      </c>
      <c r="E8" t="s">
        <v>8</v>
      </c>
      <c r="O8" s="28"/>
      <c r="P8" s="28"/>
    </row>
    <row r="9" spans="1:16" x14ac:dyDescent="0.35">
      <c r="A9" t="s">
        <v>9</v>
      </c>
      <c r="B9" t="s">
        <v>52</v>
      </c>
      <c r="O9" s="28"/>
      <c r="P9" s="28"/>
    </row>
    <row r="10" spans="1:16" x14ac:dyDescent="0.35">
      <c r="B10" t="s">
        <v>53</v>
      </c>
      <c r="O10" s="28"/>
      <c r="P10" s="28"/>
    </row>
    <row r="11" spans="1:16" x14ac:dyDescent="0.35">
      <c r="B11" t="s">
        <v>54</v>
      </c>
      <c r="O11" s="28"/>
      <c r="P11" s="28"/>
    </row>
    <row r="12" spans="1:16" x14ac:dyDescent="0.35">
      <c r="B12" t="s">
        <v>10</v>
      </c>
    </row>
  </sheetData>
  <sheetProtection password="EB13" sheet="1" objects="1" scenarios="1"/>
  <customSheetViews>
    <customSheetView guid="{5E7829E6-8BF0-4FCD-B827-2369B935E0E3}" state="hidden">
      <selection activeCell="M7" sqref="M7"/>
      <pageMargins left="0.7" right="0.7" top="0.78740157499999996" bottom="0.78740157499999996" header="0.3" footer="0.3"/>
    </customSheetView>
  </customSheetView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6</vt:i4>
      </vt:variant>
    </vt:vector>
  </HeadingPairs>
  <TitlesOfParts>
    <vt:vector size="8" baseType="lpstr">
      <vt:lpstr>Déclaration de l'éclairage</vt:lpstr>
      <vt:lpstr>Tableau2</vt:lpstr>
      <vt:lpstr>Bereich</vt:lpstr>
      <vt:lpstr>Energieeffizienzklasse</vt:lpstr>
      <vt:lpstr>Lampe</vt:lpstr>
      <vt:lpstr>Leuchte</vt:lpstr>
      <vt:lpstr>Stockwerk</vt:lpstr>
      <vt:lpstr>UG</vt:lpstr>
    </vt:vector>
  </TitlesOfParts>
  <Company>Fachhochschule Nordwestschweiz</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Beate Weickgenannt</dc:creator>
  <cp:lastModifiedBy>Esther Maurer</cp:lastModifiedBy>
  <cp:lastPrinted>2014-05-22T08:12:23Z</cp:lastPrinted>
  <dcterms:created xsi:type="dcterms:W3CDTF">2012-08-22T06:48:15Z</dcterms:created>
  <dcterms:modified xsi:type="dcterms:W3CDTF">2014-07-07T12:56:27Z</dcterms:modified>
</cp:coreProperties>
</file>