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6008" windowHeight="9792"/>
  </bookViews>
  <sheets>
    <sheet name="Déclaration de l'éclairage" sheetId="1" r:id="rId1"/>
    <sheet name="Tableau2" sheetId="2" r:id="rId2"/>
  </sheets>
  <definedNames>
    <definedName name="Bereich">Tableau2!$B$2:$B$9</definedName>
    <definedName name="Energieeffizienzklasse">Tableau2!$E$2:$E$9</definedName>
    <definedName name="Lampe">Tableau2!$D$2:$D$8</definedName>
    <definedName name="Leuchte">Tableau2!$C$2:$C$7</definedName>
    <definedName name="Stockwerk">Tableau2!$A$2:$A$7</definedName>
    <definedName name="UG">'Déclaration de l''éclairage'!$A$12</definedName>
  </definedNames>
  <calcPr calcId="145621" concurrentCalc="0"/>
  <customWorkbookViews>
    <customWorkbookView name="Beate Weickgenannt - Persönliche Ansicht" guid="{5E7829E6-8BF0-4FCD-B827-2369B935E0E3}" mergeInterval="0" personalView="1" maximized="1" windowWidth="1920" windowHeight="755" activeSheetId="1"/>
  </customWorkbookViews>
</workbook>
</file>

<file path=xl/calcChain.xml><?xml version="1.0" encoding="utf-8"?>
<calcChain xmlns="http://schemas.openxmlformats.org/spreadsheetml/2006/main">
  <c r="B11" i="1" l="1"/>
  <c r="H11" i="1"/>
  <c r="M5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C51"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12" i="1"/>
  <c r="C52" i="1"/>
</calcChain>
</file>

<file path=xl/comments1.xml><?xml version="1.0" encoding="utf-8"?>
<comments xmlns="http://schemas.openxmlformats.org/spreadsheetml/2006/main">
  <authors>
    <author>Beate Weickgenannt</author>
  </authors>
  <commentList>
    <comment ref="B9" authorId="0">
      <text>
        <r>
          <rPr>
            <sz val="10"/>
            <color indexed="81"/>
            <rFont val="Tahoma"/>
            <family val="2"/>
          </rPr>
          <t>La désignation des pièces dans cette colonne devrait correspondre aux plans de l'architecte. Il est cependant aussi possible d'indiquer des zones: par exemple, lorsqu'une cuisine ouverte donne sur la salle à manger et le salon, ces trois zones peuvent être mentionnées séparément.</t>
        </r>
      </text>
    </comment>
    <comment ref="C9" authorId="0">
      <text>
        <r>
          <rPr>
            <sz val="10"/>
            <color indexed="81"/>
            <rFont val="Tahoma"/>
            <family val="2"/>
          </rPr>
          <t>Dans les immeubles d'habitation, un système de régulation de l'éclairage peut être mis en place sur demande dans les surfaces utiles secondaires. Il existe trois options en la matière:
Minuterie: par exemple dans la cage d'escalier, la lumière est allumée au moyen d'un interrupteur et s'éteint automatiquement après 10 minutes.
Détecteur de présence: la lumière s'allume dès que le capteur détecte une personne et s'éteint après un temps défini.
Détecteur de lumière naturelle: dès que la lumière naturelle est suffisante, l'éclairage artificiel s'éteint.</t>
        </r>
      </text>
    </comment>
    <comment ref="F9" authorId="0">
      <text>
        <r>
          <rPr>
            <sz val="10"/>
            <color indexed="81"/>
            <rFont val="Tahoma"/>
            <family val="2"/>
          </rPr>
          <t>Un luminaire est un équipement destiné à éclairer. Il comporte un support pour source lumineuse (ou une source lumineuse fixe, p. ex. module LED) ainsi que les éléments nécessaires à la protection et à l'alimentation électrique de cette source.</t>
        </r>
        <r>
          <rPr>
            <sz val="8"/>
            <color indexed="81"/>
            <rFont val="Tahoma"/>
            <family val="2"/>
          </rPr>
          <t xml:space="preserve">
</t>
        </r>
      </text>
    </comment>
    <comment ref="H9" authorId="0">
      <text>
        <r>
          <rPr>
            <sz val="10"/>
            <color indexed="81"/>
            <rFont val="Tahoma"/>
            <family val="2"/>
          </rPr>
          <t>La source lumineuse est ce qui produit la lumière en transformant l'énergie électrique.</t>
        </r>
        <r>
          <rPr>
            <sz val="8"/>
            <color indexed="81"/>
            <rFont val="Tahoma"/>
            <family val="2"/>
          </rPr>
          <t xml:space="preserve">
</t>
        </r>
      </text>
    </comment>
    <comment ref="L9" authorId="0">
      <text>
        <r>
          <rPr>
            <sz val="10"/>
            <color indexed="81"/>
            <rFont val="Tahoma"/>
            <family val="2"/>
          </rPr>
          <t>Le flux lumineux correspond à la puissance d'éclairage d'une source lumineuse et est indiqué soit sur les fiches techniques, soit sur l'emballage. On indiquera le flux lumineux lorsque ce dernier est connu.</t>
        </r>
        <r>
          <rPr>
            <sz val="8"/>
            <color indexed="81"/>
            <rFont val="Tahoma"/>
            <family val="2"/>
          </rPr>
          <t xml:space="preserve">
</t>
        </r>
      </text>
    </comment>
  </commentList>
</comments>
</file>

<file path=xl/sharedStrings.xml><?xml version="1.0" encoding="utf-8"?>
<sst xmlns="http://schemas.openxmlformats.org/spreadsheetml/2006/main" count="93" uniqueCount="88">
  <si>
    <t>Lampe</t>
  </si>
  <si>
    <t>LED</t>
  </si>
  <si>
    <t>A</t>
  </si>
  <si>
    <t>B</t>
  </si>
  <si>
    <t>C</t>
  </si>
  <si>
    <t>D</t>
  </si>
  <si>
    <t>E</t>
  </si>
  <si>
    <t>F</t>
  </si>
  <si>
    <t>G</t>
  </si>
  <si>
    <t>Garage</t>
  </si>
  <si>
    <t>WC</t>
  </si>
  <si>
    <t>W</t>
  </si>
  <si>
    <r>
      <t>W/m</t>
    </r>
    <r>
      <rPr>
        <b/>
        <vertAlign val="superscript"/>
        <sz val="11"/>
        <rFont val="Calibri"/>
        <family val="2"/>
        <scheme val="minor"/>
      </rPr>
      <t>2</t>
    </r>
  </si>
  <si>
    <t>Minuterie</t>
  </si>
  <si>
    <r>
      <t>m</t>
    </r>
    <r>
      <rPr>
        <b/>
        <vertAlign val="superscript"/>
        <sz val="11"/>
        <color theme="1"/>
        <rFont val="Calibri"/>
        <family val="2"/>
        <scheme val="minor"/>
      </rPr>
      <t>2</t>
    </r>
  </si>
  <si>
    <r>
      <t>W/m</t>
    </r>
    <r>
      <rPr>
        <b/>
        <vertAlign val="superscript"/>
        <sz val="11"/>
        <color theme="1"/>
        <rFont val="Calibri"/>
        <family val="2"/>
        <scheme val="minor"/>
      </rPr>
      <t>2</t>
    </r>
  </si>
  <si>
    <t>lm</t>
  </si>
  <si>
    <t>lm/W</t>
  </si>
  <si>
    <r>
      <t>Minergie-A</t>
    </r>
    <r>
      <rPr>
        <b/>
        <vertAlign val="superscript"/>
        <sz val="16"/>
        <rFont val="Arial"/>
        <family val="2"/>
      </rPr>
      <t>®</t>
    </r>
    <r>
      <rPr>
        <b/>
        <sz val="16"/>
        <rFont val="Arial"/>
        <family val="2"/>
      </rPr>
      <t>-Annexe Déclaration de l'éclairage</t>
    </r>
  </si>
  <si>
    <t>Données du projet:</t>
  </si>
  <si>
    <t>Objet:</t>
  </si>
  <si>
    <t>Requérant:</t>
  </si>
  <si>
    <t>Maître d'ouvrage:</t>
  </si>
  <si>
    <t>Nom, rue, localité</t>
  </si>
  <si>
    <t>Entreprise, rue, localité</t>
  </si>
  <si>
    <t>Remarque:</t>
  </si>
  <si>
    <t>Etage</t>
  </si>
  <si>
    <t>Zone/pièce</t>
  </si>
  <si>
    <t>Objet, rue, localité</t>
  </si>
  <si>
    <r>
      <t>Surface utile et surface de dégagement en m</t>
    </r>
    <r>
      <rPr>
        <b/>
        <vertAlign val="superscript"/>
        <sz val="11"/>
        <color theme="1"/>
        <rFont val="Calibri"/>
        <family val="2"/>
        <scheme val="minor"/>
      </rPr>
      <t xml:space="preserve">2 </t>
    </r>
    <r>
      <rPr>
        <b/>
        <sz val="11"/>
        <color theme="1"/>
        <rFont val="Calibri"/>
        <family val="2"/>
        <scheme val="minor"/>
      </rPr>
      <t>selon SIA 416/1</t>
    </r>
  </si>
  <si>
    <t>Type de luminaire</t>
  </si>
  <si>
    <t>Nombre de luminaires</t>
  </si>
  <si>
    <t>Source lumineuse</t>
  </si>
  <si>
    <t>Nombre de sources lumineuses par luminaire</t>
  </si>
  <si>
    <t>Puissance installée</t>
  </si>
  <si>
    <r>
      <t>Puissance par m</t>
    </r>
    <r>
      <rPr>
        <vertAlign val="superscript"/>
        <sz val="11"/>
        <rFont val="Calibri"/>
        <family val="2"/>
        <scheme val="minor"/>
      </rPr>
      <t>2</t>
    </r>
  </si>
  <si>
    <t>Exigences remplies:</t>
  </si>
  <si>
    <t>Signature:</t>
  </si>
  <si>
    <t>Sous-sol</t>
  </si>
  <si>
    <t>Rez</t>
  </si>
  <si>
    <t>1er</t>
  </si>
  <si>
    <t>2e</t>
  </si>
  <si>
    <t>3e</t>
  </si>
  <si>
    <t>4e</t>
  </si>
  <si>
    <t>Extérieur</t>
  </si>
  <si>
    <t>Zone</t>
  </si>
  <si>
    <t>Surface utile secondaire</t>
  </si>
  <si>
    <t>Surface de dégagement</t>
  </si>
  <si>
    <t>Surface d'installations</t>
  </si>
  <si>
    <t>Cuisine</t>
  </si>
  <si>
    <t>Salon</t>
  </si>
  <si>
    <t>Salle à manger</t>
  </si>
  <si>
    <t>Salle de bain</t>
  </si>
  <si>
    <t>Bureau</t>
  </si>
  <si>
    <t>Salle de loisirs</t>
  </si>
  <si>
    <t>Luminaire</t>
  </si>
  <si>
    <t>Plafonnier</t>
  </si>
  <si>
    <t>Suspension</t>
  </si>
  <si>
    <t>Luminaire intégré</t>
  </si>
  <si>
    <t>Applique</t>
  </si>
  <si>
    <t>Oui</t>
  </si>
  <si>
    <t>Non</t>
  </si>
  <si>
    <t>Lampe de lecture</t>
  </si>
  <si>
    <t>Lampadaire</t>
  </si>
  <si>
    <t>Tube fluorescent T5</t>
  </si>
  <si>
    <t>Tube fluorescent T8</t>
  </si>
  <si>
    <t>Ampoule fluocompacte</t>
  </si>
  <si>
    <t>Ampoule à économie d'énergie</t>
  </si>
  <si>
    <t>Classe d'efficacité énergétique</t>
  </si>
  <si>
    <t>Régulation de l'éclairage</t>
  </si>
  <si>
    <t>Détecteur de présence</t>
  </si>
  <si>
    <t>Détecteur de lumière naturelle</t>
  </si>
  <si>
    <t>Système combiné</t>
  </si>
  <si>
    <t>HI</t>
  </si>
  <si>
    <t>HC</t>
  </si>
  <si>
    <t>Signature</t>
  </si>
  <si>
    <t>Requérant</t>
  </si>
  <si>
    <t>Planificateur</t>
  </si>
  <si>
    <t>Ruban de LED</t>
  </si>
  <si>
    <t>Rendement des sources lumineuses/ du luminaire</t>
  </si>
  <si>
    <r>
      <t xml:space="preserve">Les fiches techniques ont été remises pour </t>
    </r>
    <r>
      <rPr>
        <b/>
        <sz val="11"/>
        <color theme="1"/>
        <rFont val="Calibri"/>
        <family val="2"/>
        <scheme val="minor"/>
      </rPr>
      <t>tous</t>
    </r>
    <r>
      <rPr>
        <sz val="11"/>
        <color theme="1"/>
        <rFont val="Calibri"/>
        <family val="2"/>
        <scheme val="minor"/>
      </rPr>
      <t xml:space="preserve"> les luminaires:</t>
    </r>
  </si>
  <si>
    <t xml:space="preserve">Nous partons du principe qu'un luminaire au moins est installé dans chaque pièce de la maison et peut être allumé et éteint au moyen d'un interrupteur. Il est obligatoire de renseigner les champs pour ce luminaire.
Les champs en jaune doivent impérativement être remplis, soit en sélectionnant une option dans le menu déroulant, soit manuellement lorsqu'il n'y a pas de menu déroulant.
Un menu déroulant est toujours disponible dans les champs en gris.
</t>
  </si>
  <si>
    <t>Puissance électrique en watts par source lumineuse ou  puissance de raccordement du luminaire</t>
  </si>
  <si>
    <t>Puissance installée, en watts, par zone</t>
  </si>
  <si>
    <t>Flux lumineux, en lumens, par source lumineuse ou - si disponible - flux lumineux du luminaire</t>
  </si>
  <si>
    <t>Chambre à coucher</t>
  </si>
  <si>
    <r>
      <t>idem justificatif Minergie-A</t>
    </r>
    <r>
      <rPr>
        <vertAlign val="superscript"/>
        <sz val="10"/>
        <rFont val="Arial"/>
        <family val="2"/>
      </rPr>
      <t>®</t>
    </r>
  </si>
  <si>
    <t>version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</si>
</sst>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b/>
      <sz val="16"/>
      <name val="Arial"/>
      <family val="2"/>
    </font>
    <font>
      <b/>
      <vertAlign val="superscript"/>
      <sz val="16"/>
      <name val="Arial"/>
      <family val="2"/>
    </font>
    <font>
      <sz val="9"/>
      <name val="Arial"/>
      <family val="2"/>
    </font>
    <font>
      <b/>
      <sz val="10"/>
      <name val="Arial"/>
      <family val="2"/>
    </font>
    <font>
      <vertAlign val="superscript"/>
      <sz val="10"/>
      <name val="Arial"/>
      <family val="2"/>
    </font>
    <font>
      <sz val="10"/>
      <name val="Arial"/>
      <family val="2"/>
    </font>
    <font>
      <sz val="13.5"/>
      <color rgb="FF000000"/>
      <name val="Arial"/>
      <family val="2"/>
    </font>
    <font>
      <sz val="11"/>
      <name val="Calibri"/>
      <family val="2"/>
      <scheme val="minor"/>
    </font>
    <font>
      <vertAlign val="superscript"/>
      <sz val="11"/>
      <name val="Calibri"/>
      <family val="2"/>
      <scheme val="minor"/>
    </font>
    <font>
      <b/>
      <sz val="11"/>
      <name val="Calibri"/>
      <family val="2"/>
      <scheme val="minor"/>
    </font>
    <font>
      <b/>
      <vertAlign val="superscript"/>
      <sz val="11"/>
      <name val="Calibri"/>
      <family val="2"/>
      <scheme val="minor"/>
    </font>
    <font>
      <b/>
      <vertAlign val="superscript"/>
      <sz val="11"/>
      <color theme="1"/>
      <name val="Calibri"/>
      <family val="2"/>
      <scheme val="minor"/>
    </font>
    <font>
      <sz val="11"/>
      <color rgb="FFFF0000"/>
      <name val="Calibri"/>
      <family val="2"/>
      <scheme val="minor"/>
    </font>
    <font>
      <sz val="8"/>
      <color indexed="81"/>
      <name val="Tahoma"/>
      <family val="2"/>
    </font>
    <font>
      <sz val="10"/>
      <color indexed="81"/>
      <name val="Tahoma"/>
      <family val="2"/>
    </font>
    <font>
      <sz val="12"/>
      <color theme="1"/>
      <name val="Calibri"/>
      <family val="2"/>
      <scheme val="minor"/>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top style="thin">
        <color auto="1"/>
      </top>
      <bottom/>
      <diagonal/>
    </border>
    <border>
      <left/>
      <right style="thin">
        <color auto="1"/>
      </right>
      <top style="medium">
        <color auto="1"/>
      </top>
      <bottom style="thin">
        <color auto="1"/>
      </bottom>
      <diagonal/>
    </border>
  </borders>
  <cellStyleXfs count="1">
    <xf numFmtId="0" fontId="0" fillId="0" borderId="0"/>
  </cellStyleXfs>
  <cellXfs count="82">
    <xf numFmtId="0" fontId="0" fillId="0" borderId="0" xfId="0"/>
    <xf numFmtId="0" fontId="2" fillId="0" borderId="0" xfId="0" applyFont="1"/>
    <xf numFmtId="0" fontId="4" fillId="0" borderId="0" xfId="0" applyFont="1"/>
    <xf numFmtId="0" fontId="5" fillId="0" borderId="0" xfId="0" applyFont="1" applyBorder="1"/>
    <xf numFmtId="0" fontId="0" fillId="0" borderId="0" xfId="0" applyBorder="1"/>
    <xf numFmtId="0" fontId="7" fillId="0" borderId="0" xfId="0" applyFont="1" applyBorder="1"/>
    <xf numFmtId="0" fontId="8" fillId="0" borderId="0" xfId="0" applyFont="1" applyAlignment="1">
      <alignment horizontal="left" vertical="center" indent="2"/>
    </xf>
    <xf numFmtId="0" fontId="0" fillId="0" borderId="15" xfId="0" applyBorder="1"/>
    <xf numFmtId="1" fontId="0" fillId="0" borderId="7" xfId="0" applyNumberFormat="1" applyBorder="1" applyAlignment="1">
      <alignment horizontal="center"/>
    </xf>
    <xf numFmtId="1" fontId="0" fillId="0" borderId="10" xfId="0" applyNumberFormat="1" applyBorder="1" applyAlignment="1">
      <alignment horizontal="center"/>
    </xf>
    <xf numFmtId="0" fontId="0" fillId="0" borderId="0" xfId="0" applyBorder="1" applyAlignment="1">
      <alignment horizontal="center"/>
    </xf>
    <xf numFmtId="1" fontId="0" fillId="0" borderId="13" xfId="0" applyNumberFormat="1" applyBorder="1" applyAlignment="1">
      <alignment horizontal="center"/>
    </xf>
    <xf numFmtId="1" fontId="0" fillId="0" borderId="0" xfId="0" applyNumberFormat="1" applyFill="1" applyBorder="1" applyAlignment="1">
      <alignment horizontal="center"/>
    </xf>
    <xf numFmtId="0" fontId="14" fillId="0" borderId="0" xfId="0" applyFont="1"/>
    <xf numFmtId="0" fontId="0" fillId="0" borderId="6" xfId="0" applyBorder="1" applyProtection="1">
      <protection locked="0"/>
    </xf>
    <xf numFmtId="0" fontId="0" fillId="0" borderId="6"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9" xfId="0" applyBorder="1" applyProtection="1">
      <protection locked="0"/>
    </xf>
    <xf numFmtId="0" fontId="0" fillId="0" borderId="9" xfId="0" applyBorder="1" applyAlignment="1" applyProtection="1">
      <alignment horizontal="center"/>
      <protection locked="0"/>
    </xf>
    <xf numFmtId="0" fontId="0" fillId="0" borderId="12" xfId="0" applyBorder="1" applyProtection="1">
      <protection locked="0"/>
    </xf>
    <xf numFmtId="0" fontId="0" fillId="0" borderId="12" xfId="0" applyBorder="1" applyAlignment="1" applyProtection="1">
      <alignment horizontal="center"/>
      <protection locked="0"/>
    </xf>
    <xf numFmtId="0" fontId="0" fillId="2" borderId="1" xfId="0" applyFill="1" applyBorder="1" applyAlignment="1" applyProtection="1">
      <protection locked="0"/>
    </xf>
    <xf numFmtId="0" fontId="0" fillId="2" borderId="2" xfId="0" applyFill="1" applyBorder="1" applyAlignment="1" applyProtection="1">
      <protection locked="0"/>
    </xf>
    <xf numFmtId="0" fontId="0" fillId="3" borderId="2" xfId="0" applyFill="1" applyBorder="1" applyAlignment="1" applyProtection="1">
      <protection locked="0"/>
    </xf>
    <xf numFmtId="0" fontId="0" fillId="0" borderId="22" xfId="0" applyBorder="1" applyAlignment="1"/>
    <xf numFmtId="0" fontId="0" fillId="0" borderId="23" xfId="0" applyBorder="1" applyAlignment="1"/>
    <xf numFmtId="0" fontId="0" fillId="4" borderId="24" xfId="0" applyFill="1" applyBorder="1" applyProtection="1">
      <protection locked="0"/>
    </xf>
    <xf numFmtId="0" fontId="0" fillId="0" borderId="0" xfId="0" applyBorder="1" applyAlignment="1">
      <alignment horizontal="center"/>
    </xf>
    <xf numFmtId="0" fontId="0" fillId="0" borderId="0" xfId="0" applyFill="1"/>
    <xf numFmtId="0" fontId="0" fillId="0" borderId="0" xfId="0" applyFill="1" applyBorder="1"/>
    <xf numFmtId="0" fontId="0" fillId="0" borderId="0" xfId="0" applyFill="1" applyBorder="1" applyProtection="1">
      <protection locked="0"/>
    </xf>
    <xf numFmtId="0" fontId="0" fillId="3" borderId="3" xfId="0" applyFill="1" applyBorder="1" applyAlignment="1" applyProtection="1">
      <protection locked="0"/>
    </xf>
    <xf numFmtId="0" fontId="0" fillId="3" borderId="26" xfId="0" applyFill="1" applyBorder="1" applyAlignment="1"/>
    <xf numFmtId="0" fontId="0" fillId="3" borderId="9" xfId="0" applyFill="1" applyBorder="1" applyAlignment="1"/>
    <xf numFmtId="0" fontId="0" fillId="0" borderId="0" xfId="0" applyBorder="1" applyAlignment="1">
      <alignment horizontal="right"/>
    </xf>
    <xf numFmtId="0" fontId="0" fillId="0" borderId="0" xfId="0" applyBorder="1" applyProtection="1">
      <protection locked="0"/>
    </xf>
    <xf numFmtId="0" fontId="11" fillId="0" borderId="18" xfId="0" applyFont="1" applyFill="1" applyBorder="1"/>
    <xf numFmtId="0" fontId="9" fillId="0" borderId="19" xfId="0" applyFont="1" applyFill="1" applyBorder="1"/>
    <xf numFmtId="0" fontId="9" fillId="0" borderId="20" xfId="0" applyFont="1" applyFill="1" applyBorder="1" applyAlignment="1">
      <alignment horizontal="right"/>
    </xf>
    <xf numFmtId="2" fontId="11" fillId="0" borderId="20" xfId="0" applyNumberFormat="1" applyFont="1" applyFill="1" applyBorder="1" applyAlignment="1">
      <alignment horizontal="right"/>
    </xf>
    <xf numFmtId="0" fontId="11" fillId="0" borderId="21" xfId="0" applyFont="1" applyFill="1" applyBorder="1"/>
    <xf numFmtId="0" fontId="0" fillId="3" borderId="9" xfId="0" applyFill="1" applyBorder="1" applyProtection="1">
      <protection locked="0"/>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30" xfId="0" applyFont="1" applyBorder="1" applyAlignment="1">
      <alignment vertical="top"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2" fontId="0" fillId="0" borderId="6" xfId="0" applyNumberFormat="1" applyBorder="1" applyAlignment="1">
      <alignment horizontal="center"/>
    </xf>
    <xf numFmtId="2" fontId="0" fillId="0" borderId="9" xfId="0" applyNumberFormat="1" applyBorder="1" applyAlignment="1">
      <alignment horizontal="center"/>
    </xf>
    <xf numFmtId="2" fontId="0" fillId="0" borderId="12" xfId="0" applyNumberFormat="1" applyBorder="1" applyAlignment="1">
      <alignment horizontal="center"/>
    </xf>
    <xf numFmtId="0" fontId="0" fillId="3" borderId="5" xfId="0" applyFill="1" applyBorder="1" applyProtection="1">
      <protection locked="0"/>
    </xf>
    <xf numFmtId="0" fontId="0" fillId="3" borderId="6" xfId="0" applyFill="1" applyBorder="1" applyProtection="1">
      <protection locked="0"/>
    </xf>
    <xf numFmtId="0" fontId="0" fillId="3" borderId="8" xfId="0" applyFill="1" applyBorder="1" applyProtection="1">
      <protection locked="0"/>
    </xf>
    <xf numFmtId="0" fontId="0" fillId="3" borderId="11" xfId="0" applyFill="1" applyBorder="1" applyProtection="1">
      <protection locked="0"/>
    </xf>
    <xf numFmtId="0" fontId="0" fillId="3" borderId="12" xfId="0" applyFill="1" applyBorder="1" applyProtection="1">
      <protection locked="0"/>
    </xf>
    <xf numFmtId="0" fontId="0" fillId="3" borderId="1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0" borderId="0" xfId="0" applyFill="1" applyBorder="1" applyAlignment="1"/>
    <xf numFmtId="0" fontId="0" fillId="0" borderId="0" xfId="0" applyFill="1" applyBorder="1" applyAlignment="1" applyProtection="1">
      <protection locked="0"/>
    </xf>
    <xf numFmtId="164" fontId="11" fillId="0" borderId="17" xfId="0" applyNumberFormat="1" applyFont="1" applyFill="1" applyBorder="1" applyAlignment="1">
      <alignment horizontal="right"/>
    </xf>
    <xf numFmtId="0" fontId="5" fillId="0" borderId="0" xfId="0" applyFont="1" applyBorder="1" applyAlignment="1">
      <alignment vertical="top"/>
    </xf>
    <xf numFmtId="0" fontId="0" fillId="0" borderId="0" xfId="0" applyBorder="1" applyAlignment="1">
      <alignment horizontal="center"/>
    </xf>
    <xf numFmtId="0" fontId="0" fillId="3" borderId="1" xfId="0" applyFill="1" applyBorder="1" applyProtection="1">
      <protection locked="0"/>
    </xf>
    <xf numFmtId="0" fontId="0" fillId="3" borderId="31" xfId="0" applyFill="1" applyBorder="1" applyAlignment="1"/>
    <xf numFmtId="0" fontId="0" fillId="3" borderId="1" xfId="0" applyFill="1" applyBorder="1" applyAlignment="1"/>
    <xf numFmtId="0" fontId="11" fillId="0" borderId="0" xfId="0" applyFont="1" applyFill="1" applyBorder="1"/>
    <xf numFmtId="0" fontId="0" fillId="4" borderId="0" xfId="0" applyFill="1" applyBorder="1" applyProtection="1">
      <protection locked="0"/>
    </xf>
    <xf numFmtId="0" fontId="0" fillId="0" borderId="32" xfId="0" applyBorder="1" applyAlignment="1" applyProtection="1">
      <alignment horizontal="center"/>
      <protection locked="0"/>
    </xf>
    <xf numFmtId="0" fontId="1" fillId="0" borderId="27" xfId="0" applyFont="1" applyBorder="1" applyAlignment="1">
      <alignment vertical="top" wrapText="1"/>
    </xf>
    <xf numFmtId="0" fontId="0" fillId="0" borderId="0" xfId="0" applyAlignment="1">
      <alignment wrapText="1"/>
    </xf>
    <xf numFmtId="0" fontId="8" fillId="0" borderId="0" xfId="0" applyFont="1" applyAlignment="1">
      <alignment horizontal="left" vertical="center" wrapText="1"/>
    </xf>
    <xf numFmtId="0" fontId="17" fillId="0" borderId="0" xfId="0" applyFont="1"/>
    <xf numFmtId="0" fontId="0" fillId="0" borderId="0" xfId="0" applyBorder="1" applyAlignment="1">
      <alignment horizontal="center"/>
    </xf>
    <xf numFmtId="0" fontId="9" fillId="0" borderId="16" xfId="0" applyFont="1" applyFill="1" applyBorder="1" applyAlignment="1">
      <alignment horizontal="right"/>
    </xf>
    <xf numFmtId="0" fontId="9" fillId="0" borderId="17" xfId="0" applyFont="1" applyFill="1" applyBorder="1" applyAlignment="1">
      <alignment horizontal="right"/>
    </xf>
    <xf numFmtId="0" fontId="0" fillId="0" borderId="0" xfId="0" applyAlignment="1">
      <alignment horizontal="left" vertical="top" wrapText="1"/>
    </xf>
    <xf numFmtId="0" fontId="0" fillId="0" borderId="20" xfId="0" applyBorder="1" applyAlignment="1">
      <alignment horizontal="left" vertical="top" wrapText="1"/>
    </xf>
  </cellXfs>
  <cellStyles count="1">
    <cellStyle name="Normal" xfId="0" builtinId="0"/>
  </cellStyles>
  <dxfs count="14">
    <dxf>
      <fill>
        <patternFill>
          <bgColor rgb="FFFFFF00"/>
        </patternFill>
      </fill>
    </dxf>
    <dxf>
      <fill>
        <patternFill>
          <bgColor rgb="FFFFFF00"/>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R55"/>
  <sheetViews>
    <sheetView showZeros="0" tabSelected="1" zoomScale="75" zoomScaleNormal="75" workbookViewId="0">
      <selection activeCell="F3" sqref="F3"/>
    </sheetView>
  </sheetViews>
  <sheetFormatPr baseColWidth="10" defaultRowHeight="14.4" x14ac:dyDescent="0.3"/>
  <cols>
    <col min="1" max="1" width="59.5546875" customWidth="1"/>
    <col min="2" max="2" width="21.44140625" bestFit="1" customWidth="1"/>
    <col min="3" max="3" width="29.6640625" bestFit="1" customWidth="1"/>
    <col min="4" max="4" width="37.44140625" customWidth="1"/>
    <col min="5" max="5" width="13.33203125" hidden="1" customWidth="1"/>
    <col min="6" max="6" width="22.5546875" bestFit="1" customWidth="1"/>
    <col min="7" max="7" width="10" customWidth="1"/>
    <col min="8" max="8" width="29.33203125" bestFit="1" customWidth="1"/>
    <col min="9" max="9" width="12.33203125" customWidth="1"/>
    <col min="10" max="10" width="12.44140625" customWidth="1"/>
    <col min="11" max="13" width="12.33203125" customWidth="1"/>
    <col min="15" max="18" width="13.6640625" customWidth="1"/>
  </cols>
  <sheetData>
    <row r="1" spans="1:18" ht="24" x14ac:dyDescent="0.4">
      <c r="A1" s="1" t="s">
        <v>18</v>
      </c>
      <c r="C1" s="76" t="s">
        <v>87</v>
      </c>
      <c r="J1" s="2"/>
      <c r="K1" s="2"/>
      <c r="L1" s="2"/>
      <c r="M1" s="2"/>
    </row>
    <row r="2" spans="1:18" x14ac:dyDescent="0.35">
      <c r="N2" s="29"/>
    </row>
    <row r="3" spans="1:18" x14ac:dyDescent="0.3">
      <c r="A3" s="3" t="s">
        <v>19</v>
      </c>
      <c r="C3" s="4" t="s">
        <v>20</v>
      </c>
      <c r="D3" s="41"/>
      <c r="E3" s="67"/>
      <c r="F3" s="21" t="s">
        <v>28</v>
      </c>
      <c r="G3" s="22"/>
      <c r="H3" s="23"/>
      <c r="I3" s="23"/>
      <c r="J3" s="23"/>
      <c r="K3" s="23"/>
      <c r="L3" s="23"/>
      <c r="M3" s="31"/>
      <c r="N3" s="30"/>
    </row>
    <row r="4" spans="1:18" ht="17.399999999999999" x14ac:dyDescent="0.3">
      <c r="A4" s="5" t="s">
        <v>86</v>
      </c>
      <c r="C4" s="4" t="s">
        <v>22</v>
      </c>
      <c r="D4" s="32"/>
      <c r="E4" s="68"/>
      <c r="F4" s="21" t="s">
        <v>23</v>
      </c>
      <c r="G4" s="22"/>
      <c r="H4" s="23"/>
      <c r="I4" s="23"/>
      <c r="J4" s="23"/>
      <c r="K4" s="23"/>
      <c r="L4" s="23"/>
      <c r="M4" s="31"/>
      <c r="N4" s="30"/>
      <c r="R4" s="6"/>
    </row>
    <row r="5" spans="1:18" ht="17.399999999999999" x14ac:dyDescent="0.3">
      <c r="A5" s="3"/>
      <c r="C5" s="4" t="s">
        <v>21</v>
      </c>
      <c r="D5" s="33"/>
      <c r="E5" s="69"/>
      <c r="F5" s="21" t="s">
        <v>24</v>
      </c>
      <c r="G5" s="22"/>
      <c r="H5" s="23"/>
      <c r="I5" s="23"/>
      <c r="J5" s="23"/>
      <c r="K5" s="23"/>
      <c r="L5" s="23"/>
      <c r="M5" s="31"/>
      <c r="N5" s="30"/>
      <c r="R5" s="6"/>
    </row>
    <row r="6" spans="1:18" ht="17.100000000000001" x14ac:dyDescent="0.35">
      <c r="A6" s="3"/>
      <c r="C6" s="4"/>
      <c r="D6" s="62"/>
      <c r="E6" s="62"/>
      <c r="F6" s="63"/>
      <c r="G6" s="63"/>
      <c r="H6" s="63"/>
      <c r="I6" s="63"/>
      <c r="J6" s="63"/>
      <c r="K6" s="63"/>
      <c r="L6" s="63"/>
      <c r="M6" s="63"/>
      <c r="N6" s="30"/>
      <c r="R6" s="6"/>
    </row>
    <row r="7" spans="1:18" ht="29.4" customHeight="1" x14ac:dyDescent="0.3">
      <c r="A7" s="65" t="s">
        <v>25</v>
      </c>
      <c r="B7" s="80" t="s">
        <v>81</v>
      </c>
      <c r="C7" s="80"/>
      <c r="D7" s="80"/>
      <c r="E7" s="80"/>
      <c r="F7" s="80"/>
      <c r="G7" s="80"/>
      <c r="H7" s="80"/>
      <c r="I7" s="80"/>
      <c r="J7" s="80"/>
      <c r="K7" s="80"/>
      <c r="L7" s="80"/>
      <c r="M7" s="80"/>
      <c r="N7" s="30"/>
      <c r="R7" s="6"/>
    </row>
    <row r="8" spans="1:18" ht="37.200000000000003" customHeight="1" thickBot="1" x14ac:dyDescent="0.35">
      <c r="B8" s="81"/>
      <c r="C8" s="81"/>
      <c r="D8" s="81"/>
      <c r="E8" s="81"/>
      <c r="F8" s="81"/>
      <c r="G8" s="81"/>
      <c r="H8" s="81"/>
      <c r="I8" s="81"/>
      <c r="J8" s="81"/>
      <c r="K8" s="81"/>
      <c r="L8" s="81"/>
      <c r="M8" s="81"/>
      <c r="N8" s="28"/>
      <c r="Q8" s="6"/>
    </row>
    <row r="9" spans="1:18" s="74" customFormat="1" ht="130.19999999999999" thickBot="1" x14ac:dyDescent="0.35">
      <c r="A9" s="73" t="s">
        <v>26</v>
      </c>
      <c r="B9" s="42" t="s">
        <v>27</v>
      </c>
      <c r="C9" s="42" t="s">
        <v>69</v>
      </c>
      <c r="D9" s="42" t="s">
        <v>29</v>
      </c>
      <c r="E9" s="42"/>
      <c r="F9" s="42" t="s">
        <v>30</v>
      </c>
      <c r="G9" s="42" t="s">
        <v>31</v>
      </c>
      <c r="H9" s="42" t="s">
        <v>32</v>
      </c>
      <c r="I9" s="42" t="s">
        <v>33</v>
      </c>
      <c r="J9" s="42" t="s">
        <v>82</v>
      </c>
      <c r="K9" s="43" t="s">
        <v>83</v>
      </c>
      <c r="L9" s="43" t="s">
        <v>84</v>
      </c>
      <c r="M9" s="44" t="s">
        <v>79</v>
      </c>
      <c r="Q9" s="75"/>
    </row>
    <row r="10" spans="1:18" s="49" customFormat="1" ht="21.6" customHeight="1" thickBot="1" x14ac:dyDescent="0.3">
      <c r="A10" s="45"/>
      <c r="B10" s="46"/>
      <c r="C10" s="47"/>
      <c r="D10" s="47" t="s">
        <v>14</v>
      </c>
      <c r="E10" s="47"/>
      <c r="F10" s="46"/>
      <c r="G10" s="47"/>
      <c r="H10" s="46"/>
      <c r="I10" s="47"/>
      <c r="J10" s="47" t="s">
        <v>11</v>
      </c>
      <c r="K10" s="47" t="s">
        <v>15</v>
      </c>
      <c r="L10" s="47" t="s">
        <v>16</v>
      </c>
      <c r="M10" s="48" t="s">
        <v>17</v>
      </c>
      <c r="Q10" s="50"/>
    </row>
    <row r="11" spans="1:18" ht="17.399999999999999" thickBot="1" x14ac:dyDescent="0.4">
      <c r="B11" s="13" t="str">
        <f>IF(AND(D3="HC",SUM(COUNTIF(B12:B48,"Surface utile secondaire"),COUNTIF(B12:B48,"Surface de dégagement"),COUNTIF(B12:B48,"Surface d'installations"))&gt;0),"Veuillez préciser le type de régulation de l'éclairage","")</f>
        <v/>
      </c>
      <c r="H11" s="13" t="str">
        <f>IF(COUNTIF(H12:H48,"Ruban de LED")&gt;0,"Pour les rubans de LED, prière d'indiquer la puissance en watts/mètre et le fux lumineux en lumens/mètre","")</f>
        <v/>
      </c>
      <c r="M11" s="7"/>
      <c r="Q11" s="6"/>
    </row>
    <row r="12" spans="1:18" ht="15" thickBot="1" x14ac:dyDescent="0.4">
      <c r="A12" s="54"/>
      <c r="B12" s="55"/>
      <c r="C12" s="14"/>
      <c r="D12" s="59"/>
      <c r="E12" s="59">
        <f>D12</f>
        <v>0</v>
      </c>
      <c r="F12" s="55"/>
      <c r="G12" s="16"/>
      <c r="H12" s="14"/>
      <c r="I12" s="15"/>
      <c r="J12" s="16"/>
      <c r="K12" s="51">
        <f t="shared" ref="K12:K48" si="0">IF(E12&gt;0,G12*I12*J12/E12,0)</f>
        <v>0</v>
      </c>
      <c r="L12" s="72"/>
      <c r="M12" s="8">
        <f>IF(J12&gt;0,L12/J12,0)</f>
        <v>0</v>
      </c>
    </row>
    <row r="13" spans="1:18" ht="15" thickBot="1" x14ac:dyDescent="0.4">
      <c r="A13" s="56"/>
      <c r="B13" s="41"/>
      <c r="C13" s="17"/>
      <c r="D13" s="60"/>
      <c r="E13" s="59">
        <f>IF(AND(D13="",D12&gt;0),E12,IF(D13&gt;0,D13,IF(AND(D13="",D12=""),E12,"?")))</f>
        <v>0</v>
      </c>
      <c r="F13" s="41"/>
      <c r="G13" s="18"/>
      <c r="H13" s="17"/>
      <c r="I13" s="18"/>
      <c r="J13" s="18"/>
      <c r="K13" s="52">
        <f t="shared" si="0"/>
        <v>0</v>
      </c>
      <c r="L13" s="18"/>
      <c r="M13" s="9">
        <f>IF(J13&gt;0,L13/J13,0)</f>
        <v>0</v>
      </c>
    </row>
    <row r="14" spans="1:18" ht="15" thickBot="1" x14ac:dyDescent="0.4">
      <c r="A14" s="56"/>
      <c r="B14" s="41"/>
      <c r="C14" s="17"/>
      <c r="D14" s="60"/>
      <c r="E14" s="59">
        <f t="shared" ref="E14:E15" si="1">IF(AND(D14="",D13&gt;0),E13,IF(D14&gt;0,D14,IF(AND(D14="",D13=""),E13,"?")))</f>
        <v>0</v>
      </c>
      <c r="F14" s="41"/>
      <c r="G14" s="18"/>
      <c r="H14" s="17"/>
      <c r="I14" s="18"/>
      <c r="J14" s="18"/>
      <c r="K14" s="52">
        <f t="shared" si="0"/>
        <v>0</v>
      </c>
      <c r="L14" s="18"/>
      <c r="M14" s="9">
        <f t="shared" ref="M14:M15" si="2">IF(J14&gt;0,L14/J14,0)</f>
        <v>0</v>
      </c>
    </row>
    <row r="15" spans="1:18" ht="15" thickBot="1" x14ac:dyDescent="0.4">
      <c r="A15" s="56"/>
      <c r="B15" s="41"/>
      <c r="C15" s="17"/>
      <c r="D15" s="60"/>
      <c r="E15" s="59">
        <f t="shared" si="1"/>
        <v>0</v>
      </c>
      <c r="F15" s="41"/>
      <c r="G15" s="18"/>
      <c r="H15" s="17"/>
      <c r="I15" s="18"/>
      <c r="J15" s="18"/>
      <c r="K15" s="52">
        <f t="shared" si="0"/>
        <v>0</v>
      </c>
      <c r="L15" s="18"/>
      <c r="M15" s="9">
        <f t="shared" si="2"/>
        <v>0</v>
      </c>
    </row>
    <row r="16" spans="1:18" ht="15" thickBot="1" x14ac:dyDescent="0.4">
      <c r="A16" s="56"/>
      <c r="B16" s="41"/>
      <c r="C16" s="17"/>
      <c r="D16" s="60"/>
      <c r="E16" s="59">
        <f>IF(AND(D16="",D15&gt;0),E15,IF(D16&gt;0,D16,IF(AND(D16="",D15=""),E15,"?")))</f>
        <v>0</v>
      </c>
      <c r="F16" s="41"/>
      <c r="G16" s="18"/>
      <c r="H16" s="17"/>
      <c r="I16" s="18"/>
      <c r="J16" s="18"/>
      <c r="K16" s="52">
        <f t="shared" si="0"/>
        <v>0</v>
      </c>
      <c r="L16" s="18"/>
      <c r="M16" s="9">
        <f t="shared" ref="M16:M48" si="3">IF(J16&gt;0,L16/J16,0)</f>
        <v>0</v>
      </c>
    </row>
    <row r="17" spans="1:13" ht="15" thickBot="1" x14ac:dyDescent="0.4">
      <c r="A17" s="56"/>
      <c r="B17" s="41"/>
      <c r="C17" s="17"/>
      <c r="D17" s="60"/>
      <c r="E17" s="59">
        <f>IF(AND(D17="",D16&gt;0),E16,IF(D17&gt;0,D17,IF(AND(D17="",D16=""),E16,"?")))</f>
        <v>0</v>
      </c>
      <c r="F17" s="41"/>
      <c r="G17" s="18"/>
      <c r="H17" s="17"/>
      <c r="I17" s="18"/>
      <c r="J17" s="18"/>
      <c r="K17" s="52">
        <f t="shared" si="0"/>
        <v>0</v>
      </c>
      <c r="L17" s="18"/>
      <c r="M17" s="9">
        <f t="shared" si="3"/>
        <v>0</v>
      </c>
    </row>
    <row r="18" spans="1:13" ht="15" thickBot="1" x14ac:dyDescent="0.4">
      <c r="A18" s="56"/>
      <c r="B18" s="41"/>
      <c r="C18" s="17"/>
      <c r="D18" s="60"/>
      <c r="E18" s="59">
        <f t="shared" ref="E18:E19" si="4">IF(AND(D18="",D17&gt;0),E17,IF(D18&gt;0,D18,IF(AND(D18="",D17=""),E17,"?")))</f>
        <v>0</v>
      </c>
      <c r="F18" s="41"/>
      <c r="G18" s="18"/>
      <c r="H18" s="17"/>
      <c r="I18" s="18"/>
      <c r="J18" s="18"/>
      <c r="K18" s="52">
        <f t="shared" si="0"/>
        <v>0</v>
      </c>
      <c r="L18" s="18"/>
      <c r="M18" s="9">
        <f t="shared" si="3"/>
        <v>0</v>
      </c>
    </row>
    <row r="19" spans="1:13" ht="15" thickBot="1" x14ac:dyDescent="0.4">
      <c r="A19" s="56"/>
      <c r="B19" s="41"/>
      <c r="C19" s="17"/>
      <c r="D19" s="60"/>
      <c r="E19" s="59">
        <f t="shared" si="4"/>
        <v>0</v>
      </c>
      <c r="F19" s="41"/>
      <c r="G19" s="18"/>
      <c r="H19" s="17"/>
      <c r="I19" s="18"/>
      <c r="J19" s="18"/>
      <c r="K19" s="52">
        <f t="shared" si="0"/>
        <v>0</v>
      </c>
      <c r="L19" s="18"/>
      <c r="M19" s="9">
        <f t="shared" si="3"/>
        <v>0</v>
      </c>
    </row>
    <row r="20" spans="1:13" ht="15" thickBot="1" x14ac:dyDescent="0.4">
      <c r="A20" s="56"/>
      <c r="B20" s="41"/>
      <c r="C20" s="17"/>
      <c r="D20" s="60"/>
      <c r="E20" s="59">
        <f>IF(AND(D20="",D19&gt;0),E19,IF(D20&gt;0,D20,IF(AND(D20="",D19=""),E19,"?")))</f>
        <v>0</v>
      </c>
      <c r="F20" s="41"/>
      <c r="G20" s="18"/>
      <c r="H20" s="17"/>
      <c r="I20" s="18"/>
      <c r="J20" s="18"/>
      <c r="K20" s="52">
        <f t="shared" si="0"/>
        <v>0</v>
      </c>
      <c r="L20" s="18"/>
      <c r="M20" s="9">
        <f t="shared" si="3"/>
        <v>0</v>
      </c>
    </row>
    <row r="21" spans="1:13" ht="15" thickBot="1" x14ac:dyDescent="0.4">
      <c r="A21" s="56"/>
      <c r="B21" s="41"/>
      <c r="C21" s="17"/>
      <c r="D21" s="60"/>
      <c r="E21" s="59">
        <f>IF(AND(D21="",D20&gt;0),E20,IF(D21&gt;0,D21,IF(AND(D21="",D20=""),E20,"?")))</f>
        <v>0</v>
      </c>
      <c r="F21" s="41"/>
      <c r="G21" s="18"/>
      <c r="H21" s="17"/>
      <c r="I21" s="18"/>
      <c r="J21" s="18"/>
      <c r="K21" s="52">
        <f t="shared" si="0"/>
        <v>0</v>
      </c>
      <c r="L21" s="18"/>
      <c r="M21" s="9">
        <f t="shared" si="3"/>
        <v>0</v>
      </c>
    </row>
    <row r="22" spans="1:13" ht="15.75" thickBot="1" x14ac:dyDescent="0.3">
      <c r="A22" s="56"/>
      <c r="B22" s="41"/>
      <c r="C22" s="17"/>
      <c r="D22" s="60"/>
      <c r="E22" s="59">
        <f t="shared" ref="E22:E23" si="5">IF(AND(D22="",D21&gt;0),E21,IF(D22&gt;0,D22,IF(AND(D22="",D21=""),E21,"?")))</f>
        <v>0</v>
      </c>
      <c r="F22" s="41"/>
      <c r="G22" s="18"/>
      <c r="H22" s="17"/>
      <c r="I22" s="18"/>
      <c r="J22" s="18"/>
      <c r="K22" s="52">
        <f t="shared" si="0"/>
        <v>0</v>
      </c>
      <c r="L22" s="18"/>
      <c r="M22" s="9">
        <f t="shared" si="3"/>
        <v>0</v>
      </c>
    </row>
    <row r="23" spans="1:13" ht="15.75" thickBot="1" x14ac:dyDescent="0.3">
      <c r="A23" s="56"/>
      <c r="B23" s="41"/>
      <c r="C23" s="17"/>
      <c r="D23" s="60"/>
      <c r="E23" s="59">
        <f t="shared" si="5"/>
        <v>0</v>
      </c>
      <c r="F23" s="41"/>
      <c r="G23" s="18"/>
      <c r="H23" s="17"/>
      <c r="I23" s="18"/>
      <c r="J23" s="18"/>
      <c r="K23" s="52">
        <f t="shared" si="0"/>
        <v>0</v>
      </c>
      <c r="L23" s="18"/>
      <c r="M23" s="9">
        <f t="shared" si="3"/>
        <v>0</v>
      </c>
    </row>
    <row r="24" spans="1:13" ht="15.75" thickBot="1" x14ac:dyDescent="0.3">
      <c r="A24" s="56"/>
      <c r="B24" s="41"/>
      <c r="C24" s="17"/>
      <c r="D24" s="60"/>
      <c r="E24" s="59">
        <f>IF(AND(D24="",D23&gt;0),E23,IF(D24&gt;0,D24,IF(AND(D24="",D23=""),E23,"?")))</f>
        <v>0</v>
      </c>
      <c r="F24" s="41"/>
      <c r="G24" s="18"/>
      <c r="H24" s="17"/>
      <c r="I24" s="18"/>
      <c r="J24" s="18"/>
      <c r="K24" s="52">
        <f t="shared" si="0"/>
        <v>0</v>
      </c>
      <c r="L24" s="18"/>
      <c r="M24" s="9">
        <f t="shared" si="3"/>
        <v>0</v>
      </c>
    </row>
    <row r="25" spans="1:13" ht="15.75" thickBot="1" x14ac:dyDescent="0.3">
      <c r="A25" s="56"/>
      <c r="B25" s="41"/>
      <c r="C25" s="17"/>
      <c r="D25" s="60"/>
      <c r="E25" s="59">
        <f>IF(AND(D25="",D24&gt;0),E24,IF(D25&gt;0,D25,IF(AND(D25="",D24=""),E24,"?")))</f>
        <v>0</v>
      </c>
      <c r="F25" s="41"/>
      <c r="G25" s="18"/>
      <c r="H25" s="17"/>
      <c r="I25" s="18"/>
      <c r="J25" s="18"/>
      <c r="K25" s="52">
        <f t="shared" si="0"/>
        <v>0</v>
      </c>
      <c r="L25" s="18"/>
      <c r="M25" s="9">
        <f t="shared" si="3"/>
        <v>0</v>
      </c>
    </row>
    <row r="26" spans="1:13" ht="15.75" thickBot="1" x14ac:dyDescent="0.3">
      <c r="A26" s="56"/>
      <c r="B26" s="41"/>
      <c r="C26" s="17"/>
      <c r="D26" s="60"/>
      <c r="E26" s="59">
        <f t="shared" ref="E26:E48" si="6">IF(AND(D26="",D25&gt;0),E25,IF(D26&gt;0,D26,IF(AND(D26="",D25=""),E25,"?")))</f>
        <v>0</v>
      </c>
      <c r="F26" s="41"/>
      <c r="G26" s="18"/>
      <c r="H26" s="17"/>
      <c r="I26" s="18"/>
      <c r="J26" s="18"/>
      <c r="K26" s="52">
        <f t="shared" si="0"/>
        <v>0</v>
      </c>
      <c r="L26" s="18"/>
      <c r="M26" s="9">
        <f t="shared" si="3"/>
        <v>0</v>
      </c>
    </row>
    <row r="27" spans="1:13" ht="15" thickBot="1" x14ac:dyDescent="0.35">
      <c r="A27" s="56"/>
      <c r="B27" s="41"/>
      <c r="C27" s="17"/>
      <c r="D27" s="60"/>
      <c r="E27" s="59">
        <f t="shared" si="6"/>
        <v>0</v>
      </c>
      <c r="F27" s="41"/>
      <c r="G27" s="18"/>
      <c r="H27" s="17"/>
      <c r="I27" s="18"/>
      <c r="J27" s="18"/>
      <c r="K27" s="52">
        <f t="shared" si="0"/>
        <v>0</v>
      </c>
      <c r="L27" s="18"/>
      <c r="M27" s="9">
        <f t="shared" si="3"/>
        <v>0</v>
      </c>
    </row>
    <row r="28" spans="1:13" ht="15" thickBot="1" x14ac:dyDescent="0.35">
      <c r="A28" s="56"/>
      <c r="B28" s="41"/>
      <c r="C28" s="17"/>
      <c r="D28" s="60"/>
      <c r="E28" s="59">
        <f t="shared" si="6"/>
        <v>0</v>
      </c>
      <c r="F28" s="41"/>
      <c r="G28" s="18"/>
      <c r="H28" s="17"/>
      <c r="I28" s="18"/>
      <c r="J28" s="18"/>
      <c r="K28" s="52">
        <f t="shared" si="0"/>
        <v>0</v>
      </c>
      <c r="L28" s="18"/>
      <c r="M28" s="9">
        <f t="shared" si="3"/>
        <v>0</v>
      </c>
    </row>
    <row r="29" spans="1:13" ht="15" thickBot="1" x14ac:dyDescent="0.35">
      <c r="A29" s="56"/>
      <c r="B29" s="41"/>
      <c r="C29" s="17"/>
      <c r="D29" s="60"/>
      <c r="E29" s="59">
        <f t="shared" si="6"/>
        <v>0</v>
      </c>
      <c r="F29" s="41"/>
      <c r="G29" s="18"/>
      <c r="H29" s="17"/>
      <c r="I29" s="18"/>
      <c r="J29" s="18"/>
      <c r="K29" s="52">
        <f t="shared" si="0"/>
        <v>0</v>
      </c>
      <c r="L29" s="18"/>
      <c r="M29" s="9">
        <f t="shared" si="3"/>
        <v>0</v>
      </c>
    </row>
    <row r="30" spans="1:13" ht="15" thickBot="1" x14ac:dyDescent="0.35">
      <c r="A30" s="56"/>
      <c r="B30" s="41"/>
      <c r="C30" s="17"/>
      <c r="D30" s="60"/>
      <c r="E30" s="59">
        <f t="shared" si="6"/>
        <v>0</v>
      </c>
      <c r="F30" s="41"/>
      <c r="G30" s="18"/>
      <c r="H30" s="17"/>
      <c r="I30" s="18"/>
      <c r="J30" s="18"/>
      <c r="K30" s="52">
        <f t="shared" si="0"/>
        <v>0</v>
      </c>
      <c r="L30" s="18"/>
      <c r="M30" s="9">
        <f t="shared" si="3"/>
        <v>0</v>
      </c>
    </row>
    <row r="31" spans="1:13" ht="15" thickBot="1" x14ac:dyDescent="0.35">
      <c r="A31" s="56"/>
      <c r="B31" s="41"/>
      <c r="C31" s="17"/>
      <c r="D31" s="60"/>
      <c r="E31" s="59">
        <f t="shared" si="6"/>
        <v>0</v>
      </c>
      <c r="F31" s="41"/>
      <c r="G31" s="18"/>
      <c r="H31" s="17"/>
      <c r="I31" s="18"/>
      <c r="J31" s="18"/>
      <c r="K31" s="52">
        <f t="shared" si="0"/>
        <v>0</v>
      </c>
      <c r="L31" s="18"/>
      <c r="M31" s="9">
        <f t="shared" si="3"/>
        <v>0</v>
      </c>
    </row>
    <row r="32" spans="1:13" ht="15" thickBot="1" x14ac:dyDescent="0.35">
      <c r="A32" s="56"/>
      <c r="B32" s="41"/>
      <c r="C32" s="17"/>
      <c r="D32" s="60"/>
      <c r="E32" s="59">
        <f t="shared" si="6"/>
        <v>0</v>
      </c>
      <c r="F32" s="41"/>
      <c r="G32" s="18"/>
      <c r="H32" s="17"/>
      <c r="I32" s="18"/>
      <c r="J32" s="18"/>
      <c r="K32" s="52">
        <f t="shared" si="0"/>
        <v>0</v>
      </c>
      <c r="L32" s="18"/>
      <c r="M32" s="9">
        <f t="shared" si="3"/>
        <v>0</v>
      </c>
    </row>
    <row r="33" spans="1:13" ht="15" thickBot="1" x14ac:dyDescent="0.35">
      <c r="A33" s="56"/>
      <c r="B33" s="41"/>
      <c r="C33" s="17"/>
      <c r="D33" s="60"/>
      <c r="E33" s="59">
        <f t="shared" si="6"/>
        <v>0</v>
      </c>
      <c r="F33" s="41"/>
      <c r="G33" s="18"/>
      <c r="H33" s="17"/>
      <c r="I33" s="18"/>
      <c r="J33" s="18"/>
      <c r="K33" s="52">
        <f t="shared" si="0"/>
        <v>0</v>
      </c>
      <c r="L33" s="18"/>
      <c r="M33" s="9">
        <f t="shared" si="3"/>
        <v>0</v>
      </c>
    </row>
    <row r="34" spans="1:13" ht="15" thickBot="1" x14ac:dyDescent="0.35">
      <c r="A34" s="56"/>
      <c r="B34" s="41"/>
      <c r="C34" s="17"/>
      <c r="D34" s="60"/>
      <c r="E34" s="59">
        <f t="shared" si="6"/>
        <v>0</v>
      </c>
      <c r="F34" s="41"/>
      <c r="G34" s="18"/>
      <c r="H34" s="17"/>
      <c r="I34" s="18"/>
      <c r="J34" s="18"/>
      <c r="K34" s="52">
        <f t="shared" si="0"/>
        <v>0</v>
      </c>
      <c r="L34" s="18"/>
      <c r="M34" s="9">
        <f t="shared" si="3"/>
        <v>0</v>
      </c>
    </row>
    <row r="35" spans="1:13" ht="15" thickBot="1" x14ac:dyDescent="0.35">
      <c r="A35" s="56"/>
      <c r="B35" s="41"/>
      <c r="C35" s="17"/>
      <c r="D35" s="60"/>
      <c r="E35" s="59">
        <f t="shared" si="6"/>
        <v>0</v>
      </c>
      <c r="F35" s="41"/>
      <c r="G35" s="18"/>
      <c r="H35" s="17"/>
      <c r="I35" s="18"/>
      <c r="J35" s="18"/>
      <c r="K35" s="52">
        <f t="shared" si="0"/>
        <v>0</v>
      </c>
      <c r="L35" s="18"/>
      <c r="M35" s="9">
        <f t="shared" si="3"/>
        <v>0</v>
      </c>
    </row>
    <row r="36" spans="1:13" ht="15" thickBot="1" x14ac:dyDescent="0.35">
      <c r="A36" s="56"/>
      <c r="B36" s="41"/>
      <c r="C36" s="17"/>
      <c r="D36" s="60"/>
      <c r="E36" s="59">
        <f t="shared" si="6"/>
        <v>0</v>
      </c>
      <c r="F36" s="41"/>
      <c r="G36" s="18"/>
      <c r="H36" s="17"/>
      <c r="I36" s="18"/>
      <c r="J36" s="18"/>
      <c r="K36" s="52">
        <f t="shared" si="0"/>
        <v>0</v>
      </c>
      <c r="L36" s="18"/>
      <c r="M36" s="9">
        <f t="shared" si="3"/>
        <v>0</v>
      </c>
    </row>
    <row r="37" spans="1:13" ht="15" thickBot="1" x14ac:dyDescent="0.35">
      <c r="A37" s="56"/>
      <c r="B37" s="41"/>
      <c r="C37" s="17"/>
      <c r="D37" s="60"/>
      <c r="E37" s="59">
        <f t="shared" si="6"/>
        <v>0</v>
      </c>
      <c r="F37" s="41"/>
      <c r="G37" s="18"/>
      <c r="H37" s="17"/>
      <c r="I37" s="18"/>
      <c r="J37" s="18"/>
      <c r="K37" s="52">
        <f t="shared" si="0"/>
        <v>0</v>
      </c>
      <c r="L37" s="18"/>
      <c r="M37" s="9">
        <f t="shared" si="3"/>
        <v>0</v>
      </c>
    </row>
    <row r="38" spans="1:13" ht="15" thickBot="1" x14ac:dyDescent="0.35">
      <c r="A38" s="56"/>
      <c r="B38" s="41"/>
      <c r="C38" s="17"/>
      <c r="D38" s="60"/>
      <c r="E38" s="59">
        <f t="shared" si="6"/>
        <v>0</v>
      </c>
      <c r="F38" s="41"/>
      <c r="G38" s="18"/>
      <c r="H38" s="17"/>
      <c r="I38" s="18"/>
      <c r="J38" s="18"/>
      <c r="K38" s="52">
        <f t="shared" si="0"/>
        <v>0</v>
      </c>
      <c r="L38" s="18"/>
      <c r="M38" s="9">
        <f t="shared" si="3"/>
        <v>0</v>
      </c>
    </row>
    <row r="39" spans="1:13" ht="15" thickBot="1" x14ac:dyDescent="0.35">
      <c r="A39" s="56"/>
      <c r="B39" s="41"/>
      <c r="C39" s="17"/>
      <c r="D39" s="60"/>
      <c r="E39" s="59">
        <f t="shared" si="6"/>
        <v>0</v>
      </c>
      <c r="F39" s="41"/>
      <c r="G39" s="18"/>
      <c r="H39" s="17"/>
      <c r="I39" s="18"/>
      <c r="J39" s="18"/>
      <c r="K39" s="52">
        <f t="shared" si="0"/>
        <v>0</v>
      </c>
      <c r="L39" s="18"/>
      <c r="M39" s="9">
        <f t="shared" si="3"/>
        <v>0</v>
      </c>
    </row>
    <row r="40" spans="1:13" ht="15" thickBot="1" x14ac:dyDescent="0.35">
      <c r="A40" s="56"/>
      <c r="B40" s="41"/>
      <c r="C40" s="17"/>
      <c r="D40" s="60"/>
      <c r="E40" s="59">
        <f t="shared" si="6"/>
        <v>0</v>
      </c>
      <c r="F40" s="41"/>
      <c r="G40" s="18"/>
      <c r="H40" s="17"/>
      <c r="I40" s="18"/>
      <c r="J40" s="18"/>
      <c r="K40" s="52">
        <f t="shared" si="0"/>
        <v>0</v>
      </c>
      <c r="L40" s="18"/>
      <c r="M40" s="9">
        <f t="shared" si="3"/>
        <v>0</v>
      </c>
    </row>
    <row r="41" spans="1:13" ht="15" thickBot="1" x14ac:dyDescent="0.35">
      <c r="A41" s="56"/>
      <c r="B41" s="41"/>
      <c r="C41" s="17"/>
      <c r="D41" s="60"/>
      <c r="E41" s="59">
        <f t="shared" si="6"/>
        <v>0</v>
      </c>
      <c r="F41" s="41"/>
      <c r="G41" s="18"/>
      <c r="H41" s="17"/>
      <c r="I41" s="18"/>
      <c r="J41" s="18"/>
      <c r="K41" s="52">
        <f t="shared" si="0"/>
        <v>0</v>
      </c>
      <c r="L41" s="18"/>
      <c r="M41" s="9">
        <f t="shared" si="3"/>
        <v>0</v>
      </c>
    </row>
    <row r="42" spans="1:13" ht="15" thickBot="1" x14ac:dyDescent="0.35">
      <c r="A42" s="56"/>
      <c r="B42" s="41"/>
      <c r="C42" s="17"/>
      <c r="D42" s="60"/>
      <c r="E42" s="59">
        <f t="shared" si="6"/>
        <v>0</v>
      </c>
      <c r="F42" s="41"/>
      <c r="G42" s="18"/>
      <c r="H42" s="17"/>
      <c r="I42" s="18"/>
      <c r="J42" s="18"/>
      <c r="K42" s="52">
        <f t="shared" si="0"/>
        <v>0</v>
      </c>
      <c r="L42" s="18"/>
      <c r="M42" s="9">
        <f t="shared" si="3"/>
        <v>0</v>
      </c>
    </row>
    <row r="43" spans="1:13" ht="15" thickBot="1" x14ac:dyDescent="0.35">
      <c r="A43" s="56"/>
      <c r="B43" s="41"/>
      <c r="C43" s="17"/>
      <c r="D43" s="60"/>
      <c r="E43" s="59">
        <f t="shared" si="6"/>
        <v>0</v>
      </c>
      <c r="F43" s="41"/>
      <c r="G43" s="18"/>
      <c r="H43" s="17"/>
      <c r="I43" s="18"/>
      <c r="J43" s="18"/>
      <c r="K43" s="52">
        <f t="shared" si="0"/>
        <v>0</v>
      </c>
      <c r="L43" s="18"/>
      <c r="M43" s="9">
        <f t="shared" si="3"/>
        <v>0</v>
      </c>
    </row>
    <row r="44" spans="1:13" ht="15" thickBot="1" x14ac:dyDescent="0.35">
      <c r="A44" s="56"/>
      <c r="B44" s="41"/>
      <c r="C44" s="17"/>
      <c r="D44" s="60"/>
      <c r="E44" s="59">
        <f t="shared" si="6"/>
        <v>0</v>
      </c>
      <c r="F44" s="41"/>
      <c r="G44" s="18"/>
      <c r="H44" s="17"/>
      <c r="I44" s="18"/>
      <c r="J44" s="18"/>
      <c r="K44" s="52">
        <f t="shared" si="0"/>
        <v>0</v>
      </c>
      <c r="L44" s="18"/>
      <c r="M44" s="9">
        <f t="shared" si="3"/>
        <v>0</v>
      </c>
    </row>
    <row r="45" spans="1:13" ht="15" thickBot="1" x14ac:dyDescent="0.35">
      <c r="A45" s="56"/>
      <c r="B45" s="41"/>
      <c r="C45" s="17"/>
      <c r="D45" s="60"/>
      <c r="E45" s="59">
        <f t="shared" si="6"/>
        <v>0</v>
      </c>
      <c r="F45" s="41"/>
      <c r="G45" s="18"/>
      <c r="H45" s="17"/>
      <c r="I45" s="18"/>
      <c r="J45" s="18"/>
      <c r="K45" s="52">
        <f t="shared" si="0"/>
        <v>0</v>
      </c>
      <c r="L45" s="18"/>
      <c r="M45" s="9">
        <f t="shared" si="3"/>
        <v>0</v>
      </c>
    </row>
    <row r="46" spans="1:13" ht="15" thickBot="1" x14ac:dyDescent="0.35">
      <c r="A46" s="56"/>
      <c r="B46" s="41"/>
      <c r="C46" s="17"/>
      <c r="D46" s="60"/>
      <c r="E46" s="59">
        <f t="shared" si="6"/>
        <v>0</v>
      </c>
      <c r="F46" s="41"/>
      <c r="G46" s="18"/>
      <c r="H46" s="17"/>
      <c r="I46" s="18"/>
      <c r="J46" s="18"/>
      <c r="K46" s="52">
        <f t="shared" si="0"/>
        <v>0</v>
      </c>
      <c r="L46" s="18"/>
      <c r="M46" s="9">
        <f t="shared" si="3"/>
        <v>0</v>
      </c>
    </row>
    <row r="47" spans="1:13" ht="15" thickBot="1" x14ac:dyDescent="0.35">
      <c r="A47" s="56"/>
      <c r="B47" s="41"/>
      <c r="C47" s="17"/>
      <c r="D47" s="60"/>
      <c r="E47" s="59">
        <f t="shared" si="6"/>
        <v>0</v>
      </c>
      <c r="F47" s="41"/>
      <c r="G47" s="18"/>
      <c r="H47" s="17"/>
      <c r="I47" s="18"/>
      <c r="J47" s="18"/>
      <c r="K47" s="52">
        <f t="shared" si="0"/>
        <v>0</v>
      </c>
      <c r="L47" s="18"/>
      <c r="M47" s="9">
        <f t="shared" si="3"/>
        <v>0</v>
      </c>
    </row>
    <row r="48" spans="1:13" ht="15" thickBot="1" x14ac:dyDescent="0.35">
      <c r="A48" s="57"/>
      <c r="B48" s="58"/>
      <c r="C48" s="17"/>
      <c r="D48" s="61"/>
      <c r="E48" s="59">
        <f t="shared" si="6"/>
        <v>0</v>
      </c>
      <c r="F48" s="58"/>
      <c r="G48" s="20"/>
      <c r="H48" s="19"/>
      <c r="I48" s="20"/>
      <c r="J48" s="20"/>
      <c r="K48" s="53">
        <f t="shared" si="0"/>
        <v>0</v>
      </c>
      <c r="L48" s="20"/>
      <c r="M48" s="11">
        <f t="shared" si="3"/>
        <v>0</v>
      </c>
    </row>
    <row r="49" spans="1:13" x14ac:dyDescent="0.3">
      <c r="A49" s="4"/>
      <c r="B49" s="4" t="s">
        <v>54</v>
      </c>
      <c r="C49" s="4"/>
      <c r="D49" s="10"/>
      <c r="E49" s="66"/>
      <c r="F49" s="4"/>
      <c r="G49" s="10"/>
      <c r="H49" s="4"/>
      <c r="I49" s="10"/>
      <c r="J49" s="10"/>
      <c r="K49" s="10"/>
      <c r="L49" s="10"/>
      <c r="M49" s="10"/>
    </row>
    <row r="50" spans="1:13" ht="15" thickBot="1" x14ac:dyDescent="0.35">
      <c r="G50" s="4"/>
      <c r="H50" s="4"/>
      <c r="I50" s="4"/>
      <c r="J50" s="10"/>
      <c r="K50" s="10"/>
      <c r="M50" s="12">
        <v>0</v>
      </c>
    </row>
    <row r="51" spans="1:13" x14ac:dyDescent="0.3">
      <c r="A51" s="78" t="s">
        <v>34</v>
      </c>
      <c r="B51" s="79"/>
      <c r="C51" s="64">
        <f>SUM(J12:J48)</f>
        <v>0</v>
      </c>
      <c r="D51" s="36" t="s">
        <v>11</v>
      </c>
      <c r="E51" s="70"/>
      <c r="G51" s="4"/>
      <c r="H51" s="4"/>
      <c r="I51" s="4"/>
      <c r="J51" s="10"/>
      <c r="K51" s="77" t="s">
        <v>36</v>
      </c>
      <c r="L51" s="77"/>
      <c r="M51" t="str">
        <f>IF(SUM(M12:M48)=0,"",IF(COUNTIF(M12:M48,"&gt;=50")=COUNTIF(M12:M48,"&gt;0"),"Oui","Non"))</f>
        <v/>
      </c>
    </row>
    <row r="52" spans="1:13" ht="16.8" thickBot="1" x14ac:dyDescent="0.35">
      <c r="A52" s="37"/>
      <c r="B52" s="38" t="s">
        <v>35</v>
      </c>
      <c r="C52" s="39">
        <f>IF(SUM(D12:D48)=0,0,PRODUCT(C51,1/SUM(D12:D48)))</f>
        <v>0</v>
      </c>
      <c r="D52" s="40" t="s">
        <v>12</v>
      </c>
      <c r="E52" s="70"/>
      <c r="G52" s="4"/>
      <c r="H52" s="4"/>
      <c r="I52" s="4"/>
      <c r="J52" s="27"/>
      <c r="K52" s="10"/>
    </row>
    <row r="53" spans="1:13" ht="15" thickBot="1" x14ac:dyDescent="0.35">
      <c r="H53" s="4"/>
      <c r="I53" s="4"/>
      <c r="J53" s="4"/>
    </row>
    <row r="54" spans="1:13" ht="15" thickBot="1" x14ac:dyDescent="0.35">
      <c r="A54" s="24" t="s">
        <v>80</v>
      </c>
      <c r="B54" s="25"/>
      <c r="C54" s="25"/>
      <c r="D54" s="26"/>
      <c r="E54" s="71"/>
      <c r="H54" s="34" t="s">
        <v>37</v>
      </c>
      <c r="I54" s="35" t="s">
        <v>77</v>
      </c>
      <c r="J54" s="4"/>
    </row>
    <row r="55" spans="1:13" x14ac:dyDescent="0.3">
      <c r="H55" s="4"/>
      <c r="I55" s="4"/>
      <c r="J55" s="4"/>
    </row>
  </sheetData>
  <sheetProtection password="EB13" sheet="1" objects="1" scenarios="1" selectLockedCells="1"/>
  <customSheetViews>
    <customSheetView guid="{5E7829E6-8BF0-4FCD-B827-2369B935E0E3}" scale="95" zeroValues="0" fitToPage="1">
      <selection activeCell="G13" sqref="G13"/>
      <pageMargins left="0.7" right="0.7" top="0.78740157499999996" bottom="0.78740157499999996" header="0.3" footer="0.3"/>
      <pageSetup paperSize="9" scale="54" fitToHeight="0" orientation="portrait" r:id="rId1"/>
    </customSheetView>
  </customSheetViews>
  <mergeCells count="3">
    <mergeCell ref="K51:L51"/>
    <mergeCell ref="A51:B51"/>
    <mergeCell ref="B7:M8"/>
  </mergeCells>
  <conditionalFormatting sqref="L16">
    <cfRule type="colorScale" priority="31">
      <colorScale>
        <cfvo type="min"/>
        <cfvo type="max"/>
        <color rgb="FFFF0000"/>
        <color rgb="FF92D050"/>
      </colorScale>
    </cfRule>
  </conditionalFormatting>
  <conditionalFormatting sqref="M12:M48">
    <cfRule type="expression" priority="22">
      <formula>M12=0</formula>
    </cfRule>
    <cfRule type="expression" dxfId="13" priority="23">
      <formula>M12&gt;=50</formula>
    </cfRule>
    <cfRule type="expression" dxfId="12" priority="24">
      <formula>M12&gt;0</formula>
    </cfRule>
  </conditionalFormatting>
  <conditionalFormatting sqref="M51">
    <cfRule type="expression" dxfId="11" priority="20">
      <formula>$M$51="Ja"</formula>
    </cfRule>
    <cfRule type="expression" dxfId="10" priority="21">
      <formula>$M$51="Nein"</formula>
    </cfRule>
  </conditionalFormatting>
  <conditionalFormatting sqref="D54:E54">
    <cfRule type="expression" dxfId="9" priority="18">
      <formula>$D$54="Nein"</formula>
    </cfRule>
    <cfRule type="expression" dxfId="8" priority="19">
      <formula>$D$54="Ja"</formula>
    </cfRule>
  </conditionalFormatting>
  <conditionalFormatting sqref="M12:M48">
    <cfRule type="expression" dxfId="7" priority="15">
      <formula>IF(AND($D$3="MFH",SUM(COUNTIF(B12,"Nebennutzfläche"),COUNTIF(B12,"Verkehrsfläche"),COUNTIF(B12,"Funktionsfläche"))&gt;0),IF(C12="",TRUE,FALSE))</formula>
    </cfRule>
  </conditionalFormatting>
  <conditionalFormatting sqref="I54">
    <cfRule type="expression" dxfId="6" priority="11">
      <formula>$A$12=""</formula>
    </cfRule>
  </conditionalFormatting>
  <conditionalFormatting sqref="F12:F48">
    <cfRule type="expression" dxfId="5" priority="10">
      <formula>F12=""</formula>
    </cfRule>
  </conditionalFormatting>
  <conditionalFormatting sqref="H12:H48">
    <cfRule type="expression" dxfId="4" priority="9">
      <formula>H12=""</formula>
    </cfRule>
  </conditionalFormatting>
  <conditionalFormatting sqref="D3:E3">
    <cfRule type="expression" dxfId="3" priority="8">
      <formula>D3=""</formula>
    </cfRule>
  </conditionalFormatting>
  <conditionalFormatting sqref="D12 E12:E48">
    <cfRule type="containsText" dxfId="2" priority="6" operator="containsText" text="'Verkehrsfläche'">
      <formula>NOT(ISERROR(SEARCH("'Verkehrsfläche'",D12)))</formula>
    </cfRule>
    <cfRule type="containsText" dxfId="1" priority="7" operator="containsText" text="Verkehsfläche">
      <formula>NOT(ISERROR(SEARCH("Verkehsfläche",D12)))</formula>
    </cfRule>
  </conditionalFormatting>
  <conditionalFormatting sqref="C12:C48">
    <cfRule type="expression" dxfId="0" priority="5">
      <formula>IF(OR($B12="Nebennutzfläche",$B12="Verkehrsfläche",$B12="Funktionsfläche"),"wahr","falsch")</formula>
    </cfRule>
  </conditionalFormatting>
  <dataValidations count="3">
    <dataValidation type="list" allowBlank="1" showInputMessage="1" showErrorMessage="1" sqref="A12:A48">
      <formula1>Stockwerk</formula1>
    </dataValidation>
    <dataValidation type="list" allowBlank="1" showInputMessage="1" showErrorMessage="1" sqref="F12:F49">
      <formula1>Leuchte</formula1>
    </dataValidation>
    <dataValidation type="list" allowBlank="1" showInputMessage="1" showErrorMessage="1" sqref="H49">
      <formula1>Lampe</formula1>
    </dataValidation>
  </dataValidations>
  <pageMargins left="0.7" right="0.7" top="0.78740157499999996" bottom="0.78740157499999996" header="0.3" footer="0.3"/>
  <pageSetup paperSize="9" scale="32" fitToHeight="0" orientation="portrait"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Tableau2!$B$2:$B$13</xm:f>
          </x14:formula1>
          <xm:sqref>B12</xm:sqref>
        </x14:dataValidation>
        <x14:dataValidation type="list" allowBlank="1" showInputMessage="1" showErrorMessage="1">
          <x14:formula1>
            <xm:f>Tableau2!$D$2:$D$7</xm:f>
          </x14:formula1>
          <xm:sqref>H12:H48</xm:sqref>
        </x14:dataValidation>
        <x14:dataValidation type="list" allowBlank="1" showInputMessage="1" showErrorMessage="1">
          <x14:formula1>
            <xm:f>Tableau2!$K$1:$K$2</xm:f>
          </x14:formula1>
          <xm:sqref>D54:E54</xm:sqref>
        </x14:dataValidation>
        <x14:dataValidation type="list" allowBlank="1" showInputMessage="1" showErrorMessage="1">
          <x14:formula1>
            <xm:f>Tableau2!$B$2:$B$12</xm:f>
          </x14:formula1>
          <xm:sqref>B49:C49</xm:sqref>
        </x14:dataValidation>
        <x14:dataValidation type="list" allowBlank="1" showInputMessage="1" showErrorMessage="1">
          <x14:formula1>
            <xm:f>Tableau2!$B$2:$B$14</xm:f>
          </x14:formula1>
          <xm:sqref>B13:B48</xm:sqref>
        </x14:dataValidation>
        <x14:dataValidation type="list" allowBlank="1" showInputMessage="1" showErrorMessage="1">
          <x14:formula1>
            <xm:f>Tableau2!$F$2:$F$5</xm:f>
          </x14:formula1>
          <xm:sqref>C13:C48</xm:sqref>
        </x14:dataValidation>
        <x14:dataValidation type="list" allowBlank="1" showInputMessage="1" showErrorMessage="1">
          <x14:formula1>
            <xm:f>Tableau2!$H$2:$H$3</xm:f>
          </x14:formula1>
          <xm:sqref>D3:E3</xm:sqref>
        </x14:dataValidation>
        <x14:dataValidation type="list" allowBlank="1" showInputMessage="1" showErrorMessage="1">
          <x14:formula1>
            <xm:f>Tableau2!$M$2:$M$3</xm:f>
          </x14:formula1>
          <xm:sqref>I54</xm:sqref>
        </x14:dataValidation>
        <x14:dataValidation type="list" allowBlank="1" showInputMessage="1" showErrorMessage="1">
          <x14:formula1>
            <xm:f>Tableau2!$F$2:$F$6</xm:f>
          </x14:formula1>
          <xm:sqref>C12</xm:sqref>
        </x14:dataValidation>
        <x14:dataValidation type="list" allowBlank="1" showInputMessage="1" showErrorMessage="1">
          <x14:formula1>
            <xm:f>Tableau2!$A$2:$A$9</xm:f>
          </x14:formula1>
          <xm:sqref>A49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P12"/>
  <sheetViews>
    <sheetView workbookViewId="0">
      <selection activeCell="B8" sqref="B8"/>
    </sheetView>
  </sheetViews>
  <sheetFormatPr baseColWidth="10" defaultRowHeight="14.4" x14ac:dyDescent="0.3"/>
  <cols>
    <col min="1" max="1" width="10.6640625" customWidth="1"/>
    <col min="2" max="2" width="21.44140625" customWidth="1"/>
    <col min="3" max="3" width="16.88671875" bestFit="1" customWidth="1"/>
    <col min="4" max="4" width="22.33203125" bestFit="1" customWidth="1"/>
    <col min="5" max="5" width="28.6640625" bestFit="1" customWidth="1"/>
    <col min="6" max="6" width="29" bestFit="1" customWidth="1"/>
    <col min="13" max="13" width="12.88671875" customWidth="1"/>
    <col min="15" max="15" width="24.44140625" customWidth="1"/>
  </cols>
  <sheetData>
    <row r="1" spans="1:16" x14ac:dyDescent="0.3">
      <c r="A1" t="s">
        <v>26</v>
      </c>
      <c r="B1" t="s">
        <v>45</v>
      </c>
      <c r="C1" t="s">
        <v>55</v>
      </c>
      <c r="D1" t="s">
        <v>0</v>
      </c>
      <c r="E1" t="s">
        <v>68</v>
      </c>
      <c r="F1" t="s">
        <v>69</v>
      </c>
      <c r="K1" t="s">
        <v>60</v>
      </c>
      <c r="M1" t="s">
        <v>75</v>
      </c>
      <c r="O1" s="28"/>
      <c r="P1" s="28"/>
    </row>
    <row r="2" spans="1:16" x14ac:dyDescent="0.3">
      <c r="A2" t="s">
        <v>38</v>
      </c>
      <c r="B2" t="s">
        <v>46</v>
      </c>
      <c r="C2" t="s">
        <v>56</v>
      </c>
      <c r="D2" t="s">
        <v>64</v>
      </c>
      <c r="E2" t="s">
        <v>2</v>
      </c>
      <c r="F2" t="s">
        <v>13</v>
      </c>
      <c r="H2" t="s">
        <v>73</v>
      </c>
      <c r="K2" t="s">
        <v>61</v>
      </c>
      <c r="M2" t="s">
        <v>76</v>
      </c>
      <c r="O2" s="28"/>
      <c r="P2" s="28"/>
    </row>
    <row r="3" spans="1:16" x14ac:dyDescent="0.3">
      <c r="A3" t="s">
        <v>39</v>
      </c>
      <c r="B3" t="s">
        <v>47</v>
      </c>
      <c r="C3" t="s">
        <v>57</v>
      </c>
      <c r="D3" t="s">
        <v>65</v>
      </c>
      <c r="E3" t="s">
        <v>3</v>
      </c>
      <c r="F3" t="s">
        <v>70</v>
      </c>
      <c r="H3" t="s">
        <v>74</v>
      </c>
      <c r="M3" t="s">
        <v>77</v>
      </c>
      <c r="O3" s="28"/>
      <c r="P3" s="28"/>
    </row>
    <row r="4" spans="1:16" x14ac:dyDescent="0.3">
      <c r="A4" t="s">
        <v>40</v>
      </c>
      <c r="B4" t="s">
        <v>48</v>
      </c>
      <c r="C4" t="s">
        <v>58</v>
      </c>
      <c r="D4" t="s">
        <v>66</v>
      </c>
      <c r="E4" t="s">
        <v>4</v>
      </c>
      <c r="F4" t="s">
        <v>71</v>
      </c>
      <c r="O4" s="28"/>
      <c r="P4" s="28"/>
    </row>
    <row r="5" spans="1:16" x14ac:dyDescent="0.3">
      <c r="A5" t="s">
        <v>41</v>
      </c>
      <c r="B5" t="s">
        <v>49</v>
      </c>
      <c r="C5" t="s">
        <v>59</v>
      </c>
      <c r="D5" t="s">
        <v>67</v>
      </c>
      <c r="E5" t="s">
        <v>5</v>
      </c>
      <c r="F5" t="s">
        <v>72</v>
      </c>
      <c r="O5" s="28"/>
      <c r="P5" s="28"/>
    </row>
    <row r="6" spans="1:16" x14ac:dyDescent="0.35">
      <c r="A6" t="s">
        <v>42</v>
      </c>
      <c r="B6" t="s">
        <v>50</v>
      </c>
      <c r="C6" t="s">
        <v>63</v>
      </c>
      <c r="D6" t="s">
        <v>1</v>
      </c>
      <c r="E6" t="s">
        <v>6</v>
      </c>
      <c r="O6" s="28"/>
      <c r="P6" s="28"/>
    </row>
    <row r="7" spans="1:16" x14ac:dyDescent="0.3">
      <c r="A7" t="s">
        <v>43</v>
      </c>
      <c r="B7" t="s">
        <v>51</v>
      </c>
      <c r="C7" t="s">
        <v>62</v>
      </c>
      <c r="D7" t="s">
        <v>78</v>
      </c>
      <c r="E7" t="s">
        <v>7</v>
      </c>
      <c r="O7" s="28"/>
      <c r="P7" s="28"/>
    </row>
    <row r="8" spans="1:16" x14ac:dyDescent="0.3">
      <c r="A8" t="s">
        <v>44</v>
      </c>
      <c r="B8" t="s">
        <v>85</v>
      </c>
      <c r="E8" t="s">
        <v>8</v>
      </c>
      <c r="O8" s="28"/>
      <c r="P8" s="28"/>
    </row>
    <row r="9" spans="1:16" x14ac:dyDescent="0.35">
      <c r="A9" t="s">
        <v>9</v>
      </c>
      <c r="B9" t="s">
        <v>52</v>
      </c>
      <c r="O9" s="28"/>
      <c r="P9" s="28"/>
    </row>
    <row r="10" spans="1:16" x14ac:dyDescent="0.35">
      <c r="B10" t="s">
        <v>53</v>
      </c>
      <c r="O10" s="28"/>
      <c r="P10" s="28"/>
    </row>
    <row r="11" spans="1:16" x14ac:dyDescent="0.35">
      <c r="B11" t="s">
        <v>54</v>
      </c>
      <c r="O11" s="28"/>
      <c r="P11" s="28"/>
    </row>
    <row r="12" spans="1:16" x14ac:dyDescent="0.35">
      <c r="B12" t="s">
        <v>10</v>
      </c>
    </row>
  </sheetData>
  <sheetProtection password="EB13" sheet="1" objects="1" scenarios="1"/>
  <customSheetViews>
    <customSheetView guid="{5E7829E6-8BF0-4FCD-B827-2369B935E0E3}" state="hidden">
      <selection activeCell="M7" sqref="M7"/>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Déclaration de l'éclairage</vt:lpstr>
      <vt:lpstr>Tableau2</vt:lpstr>
      <vt:lpstr>Bereich</vt:lpstr>
      <vt:lpstr>Energieeffizienzklasse</vt:lpstr>
      <vt:lpstr>Lampe</vt:lpstr>
      <vt:lpstr>Leuchte</vt:lpstr>
      <vt:lpstr>Stockwerk</vt:lpstr>
      <vt:lpstr>UG</vt:lpstr>
    </vt:vector>
  </TitlesOfParts>
  <Company>Fachhochschule Nordwestschweiz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Beate Weickgenannt</dc:creator>
  <cp:lastModifiedBy>Esther Maurer</cp:lastModifiedBy>
  <cp:lastPrinted>2014-05-22T08:12:23Z</cp:lastPrinted>
  <dcterms:created xsi:type="dcterms:W3CDTF">2012-08-22T06:48:15Z</dcterms:created>
  <dcterms:modified xsi:type="dcterms:W3CDTF">2014-07-07T12:56:27Z</dcterms:modified>
</cp:coreProperties>
</file>