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U:\4_Zertifizierung\41_Dokumente\427_Zusatzanforderungen_Spezialzertifizierungen\01_Lebensmittelläden\01_Gültig\01_Nachweis\"/>
    </mc:Choice>
  </mc:AlternateContent>
  <xr:revisionPtr revIDLastSave="0" documentId="10_ncr:8100000_{D5065E0C-DFFA-4DFC-A11C-6A6B9145281C}" xr6:coauthVersionLast="34" xr6:coauthVersionMax="34" xr10:uidLastSave="{00000000-0000-0000-0000-000000000000}"/>
  <bookViews>
    <workbookView xWindow="0" yWindow="0" windowWidth="23040" windowHeight="8784" xr2:uid="{00000000-000D-0000-FFFF-FFFF00000000}"/>
  </bookViews>
  <sheets>
    <sheet name="Nachweis" sheetId="1" r:id="rId1"/>
    <sheet name="Uebersetzung" sheetId="2" state="hidden" r:id="rId2"/>
  </sheets>
  <externalReferences>
    <externalReference r:id="rId3"/>
  </externalReferences>
  <definedNames>
    <definedName name="MUKEN">[1]Nachweis!$Q$2</definedName>
    <definedName name="Standard">Nachweis!$Q$8:$Q$10</definedName>
    <definedName name="Status">Nachweis!$N$7:$N$10</definedName>
    <definedName name="Status1">Nachweis!$N$8:$N$10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9" i="1" l="1"/>
  <c r="H88" i="1"/>
  <c r="G63" i="1"/>
  <c r="H3" i="2"/>
  <c r="H2" i="2"/>
  <c r="H1" i="2"/>
  <c r="A1" i="2"/>
  <c r="D172" i="2" s="1"/>
  <c r="D236" i="2"/>
  <c r="D29" i="2"/>
  <c r="E23" i="1" s="1"/>
  <c r="D37" i="2"/>
  <c r="C33" i="1" s="1"/>
  <c r="D65" i="2"/>
  <c r="D73" i="2"/>
  <c r="D81" i="2"/>
  <c r="D89" i="2"/>
  <c r="D97" i="2"/>
  <c r="D105" i="2"/>
  <c r="D113" i="2"/>
  <c r="D121" i="2"/>
  <c r="D129" i="2"/>
  <c r="D137" i="2"/>
  <c r="D145" i="2"/>
  <c r="D153" i="2"/>
  <c r="D161" i="2"/>
  <c r="D169" i="2"/>
  <c r="D177" i="2"/>
  <c r="D185" i="2"/>
  <c r="D193" i="2"/>
  <c r="D201" i="2"/>
  <c r="D209" i="2"/>
  <c r="D217" i="2"/>
  <c r="D225" i="2"/>
  <c r="D233" i="2"/>
  <c r="D241" i="2"/>
  <c r="D249" i="2"/>
  <c r="D257" i="2"/>
  <c r="D265" i="2"/>
  <c r="D273" i="2"/>
  <c r="D281" i="2"/>
  <c r="D42" i="2"/>
  <c r="C45" i="1" s="1"/>
  <c r="D46" i="2"/>
  <c r="C61" i="1" s="1"/>
  <c r="D50" i="2"/>
  <c r="C71" i="1" s="1"/>
  <c r="D54" i="2"/>
  <c r="H84" i="1" s="1"/>
  <c r="D58" i="2"/>
  <c r="B58" i="1" s="1"/>
  <c r="D62" i="2"/>
  <c r="D70" i="2"/>
  <c r="D78" i="2"/>
  <c r="D27" i="2"/>
  <c r="G22" i="1" s="1"/>
  <c r="D35" i="2"/>
  <c r="C30" i="1" s="1"/>
  <c r="D43" i="2"/>
  <c r="C49" i="1" s="1"/>
  <c r="D51" i="2"/>
  <c r="C75" i="1" s="1"/>
  <c r="D59" i="2"/>
  <c r="G87" i="1" s="1"/>
  <c r="D67" i="2"/>
  <c r="D83" i="2"/>
  <c r="D94" i="2"/>
  <c r="D104" i="2"/>
  <c r="D115" i="2"/>
  <c r="D126" i="2"/>
  <c r="D136" i="2"/>
  <c r="D147" i="2"/>
  <c r="D158" i="2"/>
  <c r="D168" i="2"/>
  <c r="D179" i="2"/>
  <c r="D190" i="2"/>
  <c r="D200" i="2"/>
  <c r="D211" i="2"/>
  <c r="D222" i="2"/>
  <c r="D232" i="2"/>
  <c r="D243" i="2"/>
  <c r="D254" i="2"/>
  <c r="D264" i="2"/>
  <c r="D275" i="2"/>
  <c r="D13" i="2"/>
  <c r="D76" i="2"/>
  <c r="D90" i="2"/>
  <c r="D100" i="2"/>
  <c r="D111" i="2"/>
  <c r="D122" i="2"/>
  <c r="D132" i="2"/>
  <c r="D143" i="2"/>
  <c r="D154" i="2"/>
  <c r="D164" i="2"/>
  <c r="D175" i="2"/>
  <c r="D186" i="2"/>
  <c r="D196" i="2"/>
  <c r="D207" i="2"/>
  <c r="D218" i="2"/>
  <c r="D228" i="2"/>
  <c r="D239" i="2"/>
  <c r="D250" i="2"/>
  <c r="D260" i="2"/>
  <c r="D271" i="2"/>
  <c r="D282" i="2"/>
  <c r="D19" i="2"/>
  <c r="H8" i="1" s="1"/>
  <c r="D5" i="2"/>
  <c r="J1" i="1" s="1"/>
  <c r="D23" i="2"/>
  <c r="C20" i="1" s="1"/>
  <c r="D31" i="2"/>
  <c r="D39" i="2"/>
  <c r="E35" i="1" s="1"/>
  <c r="D47" i="2"/>
  <c r="C63" i="1" s="1"/>
  <c r="D55" i="2"/>
  <c r="B85" i="1" s="1"/>
  <c r="D63" i="2"/>
  <c r="D79" i="2"/>
  <c r="D91" i="2"/>
  <c r="D102" i="2"/>
  <c r="D112" i="2"/>
  <c r="D123" i="2"/>
  <c r="D134" i="2"/>
  <c r="D144" i="2"/>
  <c r="D155" i="2"/>
  <c r="D166" i="2"/>
  <c r="D176" i="2"/>
  <c r="D187" i="2"/>
  <c r="D198" i="2"/>
  <c r="D208" i="2"/>
  <c r="D219" i="2"/>
  <c r="D230" i="2"/>
  <c r="D240" i="2"/>
  <c r="D251" i="2"/>
  <c r="D262" i="2"/>
  <c r="D272" i="2"/>
  <c r="D283" i="2"/>
  <c r="D72" i="2"/>
  <c r="D87" i="2"/>
  <c r="D98" i="2"/>
  <c r="D108" i="2"/>
  <c r="D119" i="2"/>
  <c r="D130" i="2"/>
  <c r="D140" i="2"/>
  <c r="D151" i="2"/>
  <c r="D162" i="2"/>
  <c r="D252" i="2"/>
  <c r="D210" i="2"/>
  <c r="D167" i="2"/>
  <c r="D268" i="2"/>
  <c r="D226" i="2"/>
  <c r="D183" i="2"/>
  <c r="D242" i="2"/>
  <c r="D199" i="2"/>
  <c r="C67" i="1" l="1"/>
  <c r="C37" i="1"/>
  <c r="C24" i="1"/>
  <c r="D178" i="2"/>
  <c r="D263" i="2"/>
  <c r="D204" i="2"/>
  <c r="D17" i="2"/>
  <c r="D231" i="2"/>
  <c r="D22" i="2"/>
  <c r="C18" i="1" s="1"/>
  <c r="D146" i="2"/>
  <c r="D124" i="2"/>
  <c r="D103" i="2"/>
  <c r="D80" i="2"/>
  <c r="D56" i="2"/>
  <c r="B86" i="1" s="1"/>
  <c r="D40" i="2"/>
  <c r="G35" i="1" s="1"/>
  <c r="D24" i="2"/>
  <c r="F20" i="1" s="1"/>
  <c r="D21" i="2"/>
  <c r="B15" i="1" s="1"/>
  <c r="D278" i="2"/>
  <c r="D256" i="2"/>
  <c r="D235" i="2"/>
  <c r="D214" i="2"/>
  <c r="D192" i="2"/>
  <c r="D171" i="2"/>
  <c r="D150" i="2"/>
  <c r="D128" i="2"/>
  <c r="D107" i="2"/>
  <c r="D86" i="2"/>
  <c r="D276" i="2"/>
  <c r="D255" i="2"/>
  <c r="D234" i="2"/>
  <c r="D212" i="2"/>
  <c r="D191" i="2"/>
  <c r="D170" i="2"/>
  <c r="D148" i="2"/>
  <c r="D127" i="2"/>
  <c r="D106" i="2"/>
  <c r="D84" i="2"/>
  <c r="D60" i="2"/>
  <c r="B88" i="1" s="1"/>
  <c r="D44" i="2"/>
  <c r="B52" i="1" s="1"/>
  <c r="D28" i="2"/>
  <c r="D8" i="2"/>
  <c r="H7" i="1" s="1"/>
  <c r="D280" i="2"/>
  <c r="D259" i="2"/>
  <c r="D238" i="2"/>
  <c r="D216" i="2"/>
  <c r="D195" i="2"/>
  <c r="D174" i="2"/>
  <c r="D152" i="2"/>
  <c r="D131" i="2"/>
  <c r="D110" i="2"/>
  <c r="D88" i="2"/>
  <c r="D74" i="2"/>
  <c r="D34" i="2"/>
  <c r="B27" i="1" s="1"/>
  <c r="D26" i="2"/>
  <c r="E22" i="1" s="1"/>
  <c r="D9" i="2"/>
  <c r="B10" i="1" s="1"/>
  <c r="D16" i="2"/>
  <c r="N9" i="1" s="1"/>
  <c r="D277" i="2"/>
  <c r="D261" i="2"/>
  <c r="D245" i="2"/>
  <c r="D229" i="2"/>
  <c r="D213" i="2"/>
  <c r="D197" i="2"/>
  <c r="D181" i="2"/>
  <c r="D165" i="2"/>
  <c r="D149" i="2"/>
  <c r="D133" i="2"/>
  <c r="D117" i="2"/>
  <c r="D101" i="2"/>
  <c r="D85" i="2"/>
  <c r="D69" i="2"/>
  <c r="D57" i="2"/>
  <c r="B87" i="1" s="1"/>
  <c r="D49" i="2"/>
  <c r="G65" i="1" s="1"/>
  <c r="D258" i="2"/>
  <c r="D215" i="2"/>
  <c r="D45" i="2"/>
  <c r="C55" i="1" s="1"/>
  <c r="D220" i="2"/>
  <c r="D11" i="2"/>
  <c r="F10" i="1" s="1"/>
  <c r="D247" i="2"/>
  <c r="D188" i="2"/>
  <c r="D274" i="2"/>
  <c r="D156" i="2"/>
  <c r="D135" i="2"/>
  <c r="D114" i="2"/>
  <c r="D92" i="2"/>
  <c r="D64" i="2"/>
  <c r="D48" i="2"/>
  <c r="E65" i="1" s="1"/>
  <c r="D32" i="2"/>
  <c r="E24" i="1" s="1"/>
  <c r="D6" i="2"/>
  <c r="B7" i="1" s="1"/>
  <c r="D15" i="2"/>
  <c r="N8" i="1" s="1"/>
  <c r="D267" i="2"/>
  <c r="D246" i="2"/>
  <c r="D224" i="2"/>
  <c r="D203" i="2"/>
  <c r="D182" i="2"/>
  <c r="D160" i="2"/>
  <c r="D139" i="2"/>
  <c r="D118" i="2"/>
  <c r="D96" i="2"/>
  <c r="D71" i="2"/>
  <c r="D14" i="2"/>
  <c r="D266" i="2"/>
  <c r="D244" i="2"/>
  <c r="D223" i="2"/>
  <c r="D202" i="2"/>
  <c r="D180" i="2"/>
  <c r="D159" i="2"/>
  <c r="D138" i="2"/>
  <c r="D116" i="2"/>
  <c r="D95" i="2"/>
  <c r="D68" i="2"/>
  <c r="D52" i="2"/>
  <c r="B78" i="1" s="1"/>
  <c r="D36" i="2"/>
  <c r="C32" i="1" s="1"/>
  <c r="D7" i="2"/>
  <c r="B8" i="1" s="1"/>
  <c r="D18" i="2"/>
  <c r="E5" i="1" s="1"/>
  <c r="D270" i="2"/>
  <c r="D248" i="2"/>
  <c r="D227" i="2"/>
  <c r="D206" i="2"/>
  <c r="D184" i="2"/>
  <c r="D163" i="2"/>
  <c r="D142" i="2"/>
  <c r="D120" i="2"/>
  <c r="D99" i="2"/>
  <c r="D75" i="2"/>
  <c r="D82" i="2"/>
  <c r="D66" i="2"/>
  <c r="D38" i="2"/>
  <c r="D30" i="2"/>
  <c r="G23" i="1" s="1"/>
  <c r="D4" i="2"/>
  <c r="E3" i="1" s="1"/>
  <c r="D20" i="2"/>
  <c r="B13" i="1" s="1"/>
  <c r="D12" i="2"/>
  <c r="F11" i="1" s="1"/>
  <c r="D269" i="2"/>
  <c r="D253" i="2"/>
  <c r="D237" i="2"/>
  <c r="D221" i="2"/>
  <c r="D205" i="2"/>
  <c r="D189" i="2"/>
  <c r="D173" i="2"/>
  <c r="D157" i="2"/>
  <c r="D141" i="2"/>
  <c r="D125" i="2"/>
  <c r="D109" i="2"/>
  <c r="D93" i="2"/>
  <c r="D77" i="2"/>
  <c r="D61" i="2"/>
  <c r="D53" i="2"/>
  <c r="C81" i="1" s="1"/>
  <c r="D194" i="2"/>
  <c r="D10" i="2"/>
  <c r="B11" i="1" s="1"/>
  <c r="D41" i="2"/>
  <c r="C41" i="1" s="1"/>
  <c r="D33" i="2"/>
  <c r="G24" i="1" s="1"/>
  <c r="D25" i="2"/>
  <c r="C22" i="1" s="1"/>
  <c r="D279" i="2"/>
  <c r="C36" i="1" l="1"/>
  <c r="C23" i="1"/>
  <c r="C66" i="1"/>
  <c r="C65" i="1"/>
  <c r="C35" i="1"/>
  <c r="L49" i="1"/>
  <c r="L71" i="1"/>
  <c r="L18" i="1"/>
  <c r="L84" i="1" s="1"/>
  <c r="J84" i="1" s="1"/>
  <c r="L45" i="1"/>
  <c r="L41" i="1"/>
  <c r="L81" i="1"/>
  <c r="L55" i="1"/>
  <c r="L61" i="1"/>
  <c r="L30" i="1"/>
  <c r="L75" i="1"/>
</calcChain>
</file>

<file path=xl/sharedStrings.xml><?xml version="1.0" encoding="utf-8"?>
<sst xmlns="http://schemas.openxmlformats.org/spreadsheetml/2006/main" count="424" uniqueCount="128">
  <si>
    <t>Deklaration des Fachplaners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</si>
  <si>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</si>
  <si>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</si>
  <si>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</si>
  <si>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</si>
  <si>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</si>
  <si>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</si>
  <si>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</si>
  <si>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</si>
  <si>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Nachweis</t>
  </si>
  <si>
    <t xml:space="preserve">Version 2018.1 </t>
  </si>
  <si>
    <t>Projektname:</t>
  </si>
  <si>
    <t>MOP-Nr.</t>
  </si>
  <si>
    <t>Gebäudeadresse:</t>
  </si>
  <si>
    <t>Fachplaner/-in:</t>
  </si>
  <si>
    <t>Firma:</t>
  </si>
  <si>
    <t>Telefon:</t>
  </si>
  <si>
    <t>E-Mail:</t>
  </si>
  <si>
    <t>Kältevergleichszahl (KVZ)</t>
  </si>
  <si>
    <t>Status1</t>
  </si>
  <si>
    <t>&lt;80 Laufmeter</t>
  </si>
  <si>
    <t>&gt;80 Laufmeter</t>
  </si>
  <si>
    <t>Minergie</t>
  </si>
  <si>
    <t>1'800 kWh/Lfm*a</t>
  </si>
  <si>
    <t>2'000 kWh/Lfm*a</t>
  </si>
  <si>
    <t>1'600 kWh/Lfm*a</t>
  </si>
  <si>
    <t>Projektwert KVZ:</t>
  </si>
  <si>
    <t>kWh/Lfm*a</t>
  </si>
  <si>
    <t>Wird die Anforderungen an die Kältevergleichszahl (KVZ) eingehalten?</t>
  </si>
  <si>
    <t>Minergie-P / Minergie-A</t>
  </si>
  <si>
    <t xml:space="preserve">Anforderung </t>
  </si>
  <si>
    <t>Wird die Anforderungen an Kühlmöbel mit Glastüren oder Glasschiebeabdeckungen eingehalten?</t>
  </si>
  <si>
    <t>Projektwert Tiefkühlmöbel mit Glastüren/-schiebeabdeckungen:</t>
  </si>
  <si>
    <t>%</t>
  </si>
  <si>
    <t>Projektwert Pluskühlmöbel mit Glastüren/Glasschiebeabdeckungen:</t>
  </si>
  <si>
    <t>Tiefkühlung</t>
  </si>
  <si>
    <t>Pluskühlung</t>
  </si>
  <si>
    <t>&gt;90%</t>
  </si>
  <si>
    <t>&gt;30%</t>
  </si>
  <si>
    <t>2.2.1 Kühl-/Tiefkühlmöbel und Kälteerzeugung</t>
  </si>
  <si>
    <t>a)</t>
  </si>
  <si>
    <t>b)</t>
  </si>
  <si>
    <t>2.1.1 Kältevergleichszahl (KVZ)</t>
  </si>
  <si>
    <t>c)</t>
  </si>
  <si>
    <t>Werden EC-Lüfter mit einem Gesamtwirkungsgrad von mind. 30% in den Kühlmöbeln eingesetzt?</t>
  </si>
  <si>
    <t>Ja</t>
  </si>
  <si>
    <t>Nein</t>
  </si>
  <si>
    <t>d)</t>
  </si>
  <si>
    <t>Standard</t>
  </si>
  <si>
    <t>Minergie-P</t>
  </si>
  <si>
    <t>Minergie-A</t>
  </si>
  <si>
    <t>2.3.1 Kühl- und Tiefkühlräume</t>
  </si>
  <si>
    <t>Sind die Flügeltüren zu Kühl- und Tiefkühlräumen selbstschliessend?</t>
  </si>
  <si>
    <t>4.1.1 Beleuchtung</t>
  </si>
  <si>
    <t>Wird die Anforderungen an die Beleuchtung eingehalten?</t>
  </si>
  <si>
    <t>Projektwert Beleuchtung:</t>
  </si>
  <si>
    <t>9.7 W/m2</t>
  </si>
  <si>
    <t>10 W/m2</t>
  </si>
  <si>
    <t>40 kWh/m2</t>
  </si>
  <si>
    <t>38.8 kWh/m2</t>
  </si>
  <si>
    <t>W/m2</t>
  </si>
  <si>
    <t xml:space="preserve">kWh/m2 </t>
  </si>
  <si>
    <t>Werden für die Beleuchtung LED oder Leuchtmittel mit einer höheren Effizienz eingesetzt?</t>
  </si>
  <si>
    <t>Wird ein Beleuchtungskonzept für eine stufenweise Beleuchtung erstellt?</t>
  </si>
  <si>
    <t>5.1.1 Lüftung</t>
  </si>
  <si>
    <t>Ist der Lebensmittelladen (sofern grösser als 2'000 m2 EBF) mit einem kontrollierten Luftwechsel versehen?</t>
  </si>
  <si>
    <t>Wird für die Beleuchtung der Kühlmöbel eine Kopf- oder Säulenbeleuchtung mit LED eingesetzt?</t>
  </si>
  <si>
    <t>Installierte Leistung pro m2 Nettoverkaufsfläche</t>
  </si>
  <si>
    <t>Energiebedarf bei einer Betriebszeit von 4000 h/a</t>
  </si>
  <si>
    <t>Nachweis Zusatzanforderungen Lebensmittelläden</t>
  </si>
  <si>
    <t>Sind die Zusatzanforderungen an Lebensmittelläden erfüllt?</t>
  </si>
  <si>
    <t>Werden für die Erzeugung der Gewerblichen Kälte nur natürliche Kältemittel eingesetzt?</t>
  </si>
  <si>
    <t>Beilagen:</t>
  </si>
  <si>
    <t xml:space="preserve">  O Beleuchtungsnachweis</t>
  </si>
  <si>
    <t xml:space="preserve">  O Berechnung der Kältevergleichszahl</t>
  </si>
  <si>
    <t>Die Anforderungen sind erfüllt, wenn alle Fragen mit "Ja" beantwortet werden können. Antworten mit "Nein" sind zu begründen.</t>
  </si>
  <si>
    <t>Unterschrift Fachplaner:</t>
  </si>
  <si>
    <t xml:space="preserve">  O Begrüdung bei Antwort "Nein"</t>
  </si>
  <si>
    <t>Versione 2018.1</t>
  </si>
  <si>
    <t>Nome progetto:</t>
  </si>
  <si>
    <t>Indirizzo edificio</t>
  </si>
  <si>
    <t>Esperto n.</t>
  </si>
  <si>
    <t>MOP n.</t>
  </si>
  <si>
    <t>Telefono:</t>
  </si>
  <si>
    <t>Ditta:</t>
  </si>
  <si>
    <t>e-mail</t>
  </si>
  <si>
    <t>si</t>
  </si>
  <si>
    <t>no</t>
  </si>
  <si>
    <t>Dichiarazione dell'esperto</t>
  </si>
  <si>
    <t>Valore KVZ di progetto:</t>
  </si>
  <si>
    <t>Esigenza</t>
  </si>
  <si>
    <t>Valori di progetto mobili congelatori con porte/coperture scorrevoli vetrate:</t>
  </si>
  <si>
    <t>Le esigenze per i mobili refrigeranti con ante o coperture scorrevoli vetrate sono rispettate?</t>
  </si>
  <si>
    <t>Valori di progetto mobili refrigeranti con porte/coperture scorrevoli vetrate:</t>
  </si>
  <si>
    <t>Congelazione</t>
  </si>
  <si>
    <t>Refrigerazione</t>
  </si>
  <si>
    <t>2.3.1 Celle frigorifere e di congelazione</t>
  </si>
  <si>
    <t>Le porte ad anta delle celle frigorifere/congelazione sono a chiusura automatica?</t>
  </si>
  <si>
    <t>Le esigenze per l'illuminazione sono rispettate?</t>
  </si>
  <si>
    <t>È stato allestito un concetto per un'illuminazione graduale?</t>
  </si>
  <si>
    <t>5.1.1 Ventilazione</t>
  </si>
  <si>
    <t>Le esigenze supplementari per i negozi alimentari sono soddisfatte?</t>
  </si>
  <si>
    <t>Allegati:</t>
  </si>
  <si>
    <t xml:space="preserve">  O verifica illuminazione</t>
  </si>
  <si>
    <t>4.1.1 Illuminazione</t>
  </si>
  <si>
    <t>Firma dell'esperto:</t>
  </si>
  <si>
    <t xml:space="preserve">  O motivazione della risposta  "no"</t>
  </si>
  <si>
    <t>Le esigenze sono rispettate se a tutte le domande si può rispondere "si". Riposte con "no" sono da motivare.</t>
  </si>
  <si>
    <t>Verifica esigenze supplementari negozi alimentari</t>
  </si>
  <si>
    <t>2.2.1 Mobili refrigerazione/congelazione e produzione del freddo</t>
  </si>
  <si>
    <t>Per l'illuminazione del mobile refrigerante sono impiegate lampadine LED?</t>
  </si>
  <si>
    <t>Nei mobili refrigeranti sono impiegati ventilatori EC con un rendimento globale minimo del 30%?</t>
  </si>
  <si>
    <t>Valori di progetto illuminazione:</t>
  </si>
  <si>
    <t>Fabbisogno d'energia con tempo di funzionamento annuo di 4'000 h/a</t>
  </si>
  <si>
    <t>Sono impiegate lampade LED o lampadine con un'elevata efficienza?</t>
  </si>
  <si>
    <t>Valore comparativo del freddo (KVZ)</t>
  </si>
  <si>
    <t>2.1.1 Valore comparativo del freddo (KVZ)</t>
  </si>
  <si>
    <t>Le esigenze sul valore comparativo del freddo (KVZ) sono rispettate?</t>
  </si>
  <si>
    <t>kWh/(ml*a)</t>
  </si>
  <si>
    <t>&lt; 80 ml</t>
  </si>
  <si>
    <t>&gt; 80 ml</t>
  </si>
  <si>
    <t>1'800 kWh/(ml*a)</t>
  </si>
  <si>
    <t>2'000 kWh/(ml*a)</t>
  </si>
  <si>
    <t>1'600 kWh/(ml*a)</t>
  </si>
  <si>
    <t>Per la produzione di freddo commerciale sono impiegati solo fluidi refrigeranti naturali?</t>
  </si>
  <si>
    <r>
      <t>Potenza installata per m</t>
    </r>
    <r>
      <rPr>
        <vertAlign val="superscript"/>
        <sz val="8"/>
        <rFont val="Arial"/>
      </rPr>
      <t>2</t>
    </r>
    <r>
      <rPr>
        <sz val="8"/>
        <rFont val="Arial"/>
        <family val="2"/>
      </rPr>
      <t xml:space="preserve"> di superfice netta di vendita</t>
    </r>
  </si>
  <si>
    <r>
      <t>È prevista una ventilazione controllata per il negozio alimentare (se AE superiore a 2'000 m</t>
    </r>
    <r>
      <rPr>
        <vertAlign val="superscript"/>
        <sz val="8"/>
        <rFont val="Arial"/>
      </rPr>
      <t>2</t>
    </r>
    <r>
      <rPr>
        <sz val="8"/>
        <rFont val="Arial"/>
        <family val="2"/>
      </rPr>
      <t>)?</t>
    </r>
  </si>
  <si>
    <t xml:space="preserve">  O calcolo del valore comparativo del freddo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</si>
</sst>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vertAlign val="superscript"/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9" fillId="5" borderId="13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5" fillId="7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left" wrapText="1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8" fillId="3" borderId="14" xfId="0" applyFont="1" applyFill="1" applyBorder="1" applyAlignment="1">
      <alignment wrapText="1"/>
    </xf>
    <xf numFmtId="0" fontId="18" fillId="8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6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4" fillId="6" borderId="12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4" fillId="2" borderId="8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5" xfId="0" applyFont="1" applyFill="1" applyBorder="1" applyAlignment="1" applyProtection="1"/>
    <xf numFmtId="0" fontId="1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0" fillId="2" borderId="6" xfId="0" applyFill="1" applyBorder="1" applyProtection="1"/>
    <xf numFmtId="0" fontId="17" fillId="2" borderId="0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9" borderId="5" xfId="0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0" fontId="8" fillId="9" borderId="5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vertical="center"/>
    </xf>
    <xf numFmtId="0" fontId="0" fillId="9" borderId="0" xfId="0" applyFont="1" applyFill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19" fillId="8" borderId="18" xfId="0" applyFont="1" applyFill="1" applyBorder="1" applyAlignment="1" applyProtection="1">
      <alignment horizontal="left"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  <xf numFmtId="3" fontId="4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1" fontId="4" fillId="8" borderId="0" xfId="0" applyNumberFormat="1" applyFont="1" applyFill="1" applyBorder="1" applyAlignment="1" applyProtection="1">
      <alignment vertical="center"/>
      <protection locked="0"/>
    </xf>
    <xf numFmtId="164" fontId="4" fillId="8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3" borderId="14" xfId="0" quotePrefix="1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 applyAlignment="1"/>
    <xf numFmtId="0" fontId="3" fillId="8" borderId="14" xfId="0" applyFont="1" applyFill="1" applyBorder="1" applyAlignment="1"/>
    <xf numFmtId="0" fontId="3" fillId="4" borderId="14" xfId="0" applyFont="1" applyFill="1" applyBorder="1" applyAlignment="1"/>
    <xf numFmtId="0" fontId="3" fillId="0" borderId="14" xfId="0" applyFont="1" applyFill="1" applyBorder="1" applyAlignment="1"/>
    <xf numFmtId="9" fontId="4" fillId="0" borderId="15" xfId="0" applyNumberFormat="1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9" fontId="4" fillId="0" borderId="16" xfId="0" applyNumberFormat="1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3" fontId="4" fillId="0" borderId="22" xfId="0" applyNumberFormat="1" applyFont="1" applyBorder="1" applyAlignment="1" applyProtection="1">
      <alignment horizontal="left" vertical="center"/>
    </xf>
    <xf numFmtId="0" fontId="4" fillId="6" borderId="7" xfId="1" applyNumberFormat="1" applyFont="1" applyFill="1" applyBorder="1" applyAlignment="1" applyProtection="1">
      <alignment horizontal="left" vertical="center"/>
    </xf>
    <xf numFmtId="0" fontId="4" fillId="6" borderId="12" xfId="1" applyNumberFormat="1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wrapText="1"/>
    </xf>
    <xf numFmtId="0" fontId="20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8" borderId="18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10" fillId="0" borderId="1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</cellXfs>
  <cellStyles count="2">
    <cellStyle name="Standard" xfId="0" builtinId="0"/>
    <cellStyle name="Standard_Entwurf Erläuterungen.XLT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</xdr:colOff>
      <xdr:row>2</xdr:row>
      <xdr:rowOff>67235</xdr:rowOff>
    </xdr:from>
    <xdr:to>
      <xdr:col>3</xdr:col>
      <xdr:colOff>605867</xdr:colOff>
      <xdr:row>4</xdr:row>
      <xdr:rowOff>81048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1C5FD-0EC0-4611-89A6-074EEC87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280147"/>
          <a:ext cx="1620000" cy="32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.stuenzi\Desktop\4_Zertifizierung\41_Dokumente\422_Minergie-P-A\03_Nachweisformular\01_Minergie-Nachweisformular\01_G&#252;ltig\EN_101b_opw_v2_02_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0</v>
          </cell>
        </row>
      </sheetData>
      <sheetData sheetId="1"/>
      <sheetData sheetId="2"/>
      <sheetData sheetId="3">
        <row r="2">
          <cell r="Q2" t="b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1"/>
  <sheetViews>
    <sheetView showGridLines="0" tabSelected="1" view="pageLayout" zoomScaleNormal="100" zoomScaleSheetLayoutView="100" workbookViewId="0">
      <selection activeCell="B15" sqref="B15"/>
    </sheetView>
  </sheetViews>
  <sheetFormatPr baseColWidth="10" defaultColWidth="11.44140625" defaultRowHeight="13.2" x14ac:dyDescent="0.25"/>
  <cols>
    <col min="1" max="1" width="2.44140625" style="33" customWidth="1"/>
    <col min="2" max="2" width="4.33203125" style="73" customWidth="1"/>
    <col min="3" max="3" width="11.77734375" style="74" customWidth="1"/>
    <col min="4" max="4" width="11.77734375" style="33" customWidth="1"/>
    <col min="5" max="8" width="13.44140625" style="33" customWidth="1"/>
    <col min="9" max="9" width="1.109375" style="33" customWidth="1"/>
    <col min="10" max="10" width="11.77734375" style="33" customWidth="1"/>
    <col min="11" max="11" width="6" style="32" customWidth="1"/>
    <col min="12" max="12" width="4.44140625" style="33" hidden="1" customWidth="1"/>
    <col min="13" max="13" width="7.109375" style="33" hidden="1" customWidth="1"/>
    <col min="14" max="15" width="11.44140625" style="33" hidden="1" customWidth="1"/>
    <col min="16" max="16" width="6.109375" style="33" hidden="1" customWidth="1"/>
    <col min="17" max="17" width="11.44140625" style="33" hidden="1" customWidth="1"/>
    <col min="18" max="16384" width="11.44140625" style="33"/>
  </cols>
  <sheetData>
    <row r="1" spans="1:17" ht="13.95" customHeight="1" x14ac:dyDescent="0.25">
      <c r="A1" s="10"/>
      <c r="B1" s="11"/>
      <c r="C1" s="11"/>
      <c r="D1" s="11"/>
      <c r="E1" s="12"/>
      <c r="F1" s="11"/>
      <c r="G1" s="11"/>
      <c r="H1" s="11"/>
      <c r="I1" s="13"/>
      <c r="J1" s="31" t="str">
        <f>Uebersetzung!D5</f>
        <v>Versione 2018.1</v>
      </c>
    </row>
    <row r="2" spans="1:17" ht="3.45" customHeight="1" x14ac:dyDescent="0.25">
      <c r="A2" s="10"/>
      <c r="B2" s="25"/>
      <c r="C2" s="26"/>
      <c r="D2" s="26"/>
      <c r="E2" s="26"/>
      <c r="F2" s="34"/>
      <c r="G2" s="120"/>
      <c r="H2" s="120"/>
      <c r="I2" s="120"/>
      <c r="J2" s="121"/>
    </row>
    <row r="3" spans="1:17" ht="20.25" customHeight="1" x14ac:dyDescent="0.3">
      <c r="A3" s="10"/>
      <c r="B3" s="27"/>
      <c r="C3" s="28"/>
      <c r="D3" s="28"/>
      <c r="E3" s="122" t="str">
        <f>Uebersetzung!D4</f>
        <v>Verifica esigenze supplementari negozi alimentari</v>
      </c>
      <c r="F3" s="122"/>
      <c r="G3" s="122"/>
      <c r="H3" s="122"/>
      <c r="I3" s="122"/>
      <c r="J3" s="123"/>
    </row>
    <row r="4" spans="1:17" ht="4.2" customHeight="1" x14ac:dyDescent="0.4">
      <c r="A4" s="10"/>
      <c r="B4" s="27"/>
      <c r="C4" s="28"/>
      <c r="D4" s="28"/>
      <c r="E4" s="28"/>
      <c r="F4" s="35"/>
      <c r="G4" s="35"/>
      <c r="H4" s="35"/>
      <c r="I4" s="35"/>
      <c r="J4" s="36"/>
    </row>
    <row r="5" spans="1:17" ht="13.95" customHeight="1" x14ac:dyDescent="0.25">
      <c r="A5" s="10"/>
      <c r="B5" s="29"/>
      <c r="C5" s="30"/>
      <c r="D5" s="30"/>
      <c r="E5" s="124" t="str">
        <f>Uebersetzung!D18</f>
        <v>Dichiarazione dell'esperto</v>
      </c>
      <c r="F5" s="124"/>
      <c r="G5" s="124"/>
      <c r="H5" s="124"/>
      <c r="I5" s="124"/>
      <c r="J5" s="125"/>
    </row>
    <row r="6" spans="1:17" x14ac:dyDescent="0.25">
      <c r="A6" s="10"/>
      <c r="B6" s="11"/>
      <c r="C6" s="11"/>
      <c r="D6" s="11"/>
      <c r="E6" s="12"/>
      <c r="F6" s="11"/>
      <c r="G6" s="11"/>
      <c r="H6" s="11"/>
      <c r="I6" s="13"/>
      <c r="J6" s="11"/>
      <c r="N6" s="37"/>
    </row>
    <row r="7" spans="1:17" s="39" customFormat="1" ht="15" customHeight="1" x14ac:dyDescent="0.25">
      <c r="A7" s="24"/>
      <c r="B7" s="117" t="str">
        <f>Uebersetzung!D6</f>
        <v>Nome progetto:</v>
      </c>
      <c r="C7" s="118"/>
      <c r="D7" s="119"/>
      <c r="E7" s="119"/>
      <c r="F7" s="119"/>
      <c r="G7" s="119"/>
      <c r="H7" s="23" t="str">
        <f>Uebersetzung!D8</f>
        <v>MOP n.</v>
      </c>
      <c r="I7" s="23"/>
      <c r="J7" s="75"/>
      <c r="K7" s="38"/>
      <c r="N7" s="40" t="s">
        <v>19</v>
      </c>
      <c r="O7" s="41"/>
      <c r="Q7" s="42" t="s">
        <v>48</v>
      </c>
    </row>
    <row r="8" spans="1:17" s="39" customFormat="1" ht="15" customHeight="1" x14ac:dyDescent="0.25">
      <c r="A8" s="24"/>
      <c r="B8" s="117" t="str">
        <f>Uebersetzung!D7</f>
        <v>Indirizzo edificio</v>
      </c>
      <c r="C8" s="118"/>
      <c r="D8" s="119"/>
      <c r="E8" s="119"/>
      <c r="F8" s="119"/>
      <c r="G8" s="119"/>
      <c r="H8" s="23" t="str">
        <f>Uebersetzung!D19</f>
        <v>Standard</v>
      </c>
      <c r="I8" s="43"/>
      <c r="J8" s="76"/>
      <c r="K8" s="38"/>
      <c r="N8" s="44" t="str">
        <f>Uebersetzung!D15</f>
        <v>si</v>
      </c>
      <c r="O8" s="45">
        <v>0</v>
      </c>
      <c r="Q8" s="46" t="s">
        <v>22</v>
      </c>
    </row>
    <row r="9" spans="1:17" s="39" customFormat="1" ht="15" customHeight="1" x14ac:dyDescent="0.25">
      <c r="B9" s="47"/>
      <c r="C9" s="48"/>
      <c r="K9" s="38"/>
      <c r="N9" s="44" t="str">
        <f>Uebersetzung!D16</f>
        <v>no</v>
      </c>
      <c r="O9" s="45">
        <v>1</v>
      </c>
      <c r="Q9" s="46" t="s">
        <v>49</v>
      </c>
    </row>
    <row r="10" spans="1:17" s="39" customFormat="1" ht="15" customHeight="1" x14ac:dyDescent="0.25">
      <c r="B10" s="117" t="str">
        <f>Uebersetzung!D9</f>
        <v>Esperto n.</v>
      </c>
      <c r="C10" s="118"/>
      <c r="D10" s="119"/>
      <c r="E10" s="119"/>
      <c r="F10" s="23" t="str">
        <f>Uebersetzung!D11</f>
        <v>Ditta:</v>
      </c>
      <c r="G10" s="119"/>
      <c r="H10" s="119"/>
      <c r="I10" s="119"/>
      <c r="J10" s="126"/>
      <c r="K10" s="38"/>
      <c r="N10" s="86"/>
      <c r="O10" s="87"/>
      <c r="Q10" s="46" t="s">
        <v>50</v>
      </c>
    </row>
    <row r="11" spans="1:17" s="39" customFormat="1" ht="15" customHeight="1" x14ac:dyDescent="0.25">
      <c r="B11" s="117" t="str">
        <f>Uebersetzung!D10</f>
        <v>Telefono:</v>
      </c>
      <c r="C11" s="118"/>
      <c r="D11" s="119"/>
      <c r="E11" s="119"/>
      <c r="F11" s="23" t="str">
        <f>Uebersetzung!D12</f>
        <v>e-mail</v>
      </c>
      <c r="G11" s="119"/>
      <c r="H11" s="119"/>
      <c r="I11" s="119"/>
      <c r="J11" s="126"/>
      <c r="K11" s="38"/>
    </row>
    <row r="12" spans="1:17" s="49" customFormat="1" ht="11.4" x14ac:dyDescent="0.25">
      <c r="B12" s="50"/>
      <c r="C12" s="51"/>
    </row>
    <row r="13" spans="1:17" s="49" customFormat="1" ht="12" customHeight="1" x14ac:dyDescent="0.25">
      <c r="B13" s="127" t="str">
        <f>Uebersetzung!D20</f>
        <v>Le esigenze sono rispettate se a tutte le domande si può rispondere "si". Riposte con "no" sono da motivare.</v>
      </c>
      <c r="C13" s="127"/>
      <c r="D13" s="127"/>
      <c r="E13" s="127"/>
      <c r="F13" s="127"/>
      <c r="G13" s="127"/>
      <c r="H13" s="127"/>
      <c r="I13" s="127"/>
      <c r="J13" s="127"/>
    </row>
    <row r="14" spans="1:17" s="49" customFormat="1" ht="11.4" x14ac:dyDescent="0.25">
      <c r="B14" s="50"/>
      <c r="C14" s="51"/>
    </row>
    <row r="15" spans="1:17" s="49" customFormat="1" ht="12" x14ac:dyDescent="0.25">
      <c r="B15" s="52" t="str">
        <f>Uebersetzung!D21</f>
        <v>2.1.1 Valore comparativo del freddo (KVZ)</v>
      </c>
      <c r="C15" s="51"/>
    </row>
    <row r="16" spans="1:17" s="49" customFormat="1" ht="4.95" customHeight="1" x14ac:dyDescent="0.25">
      <c r="B16" s="50"/>
      <c r="C16" s="51"/>
    </row>
    <row r="17" spans="2:12" s="49" customFormat="1" ht="4.95" customHeight="1" x14ac:dyDescent="0.25">
      <c r="B17" s="53"/>
      <c r="C17" s="54"/>
      <c r="D17" s="55"/>
      <c r="E17" s="55"/>
      <c r="F17" s="55"/>
      <c r="G17" s="55"/>
      <c r="H17" s="55"/>
      <c r="I17" s="55"/>
      <c r="J17" s="56"/>
    </row>
    <row r="18" spans="2:12" s="49" customFormat="1" ht="11.4" x14ac:dyDescent="0.25">
      <c r="B18" s="57" t="s">
        <v>40</v>
      </c>
      <c r="C18" s="58" t="str">
        <f>Uebersetzung!D22</f>
        <v>Le esigenze sul valore comparativo del freddo (KVZ) sono rispettate?</v>
      </c>
      <c r="D18" s="58"/>
      <c r="E18" s="58"/>
      <c r="F18" s="58"/>
      <c r="G18" s="58"/>
      <c r="H18" s="58"/>
      <c r="I18" s="58"/>
      <c r="J18" s="78"/>
      <c r="L18" s="49" t="e">
        <f>VLOOKUP(J18,$N$7:$O$10,2,FALSE)</f>
        <v>#N/A</v>
      </c>
    </row>
    <row r="19" spans="2:12" s="49" customFormat="1" ht="7.05" customHeight="1" x14ac:dyDescent="0.25">
      <c r="B19" s="59"/>
      <c r="C19" s="60"/>
      <c r="D19" s="58"/>
      <c r="E19" s="58"/>
      <c r="F19" s="58"/>
      <c r="G19" s="58"/>
      <c r="H19" s="58"/>
      <c r="I19" s="58"/>
      <c r="J19" s="61"/>
    </row>
    <row r="20" spans="2:12" s="49" customFormat="1" ht="11.4" x14ac:dyDescent="0.25">
      <c r="B20" s="59"/>
      <c r="C20" s="58" t="str">
        <f>Uebersetzung!D23</f>
        <v>Valore KVZ di progetto:</v>
      </c>
      <c r="D20" s="62"/>
      <c r="E20" s="77"/>
      <c r="F20" s="58" t="str">
        <f>Uebersetzung!D24</f>
        <v>kWh/(ml*a)</v>
      </c>
      <c r="G20" s="58"/>
      <c r="H20" s="58"/>
      <c r="I20" s="58"/>
      <c r="J20" s="61"/>
    </row>
    <row r="21" spans="2:12" s="49" customFormat="1" ht="7.05" customHeight="1" x14ac:dyDescent="0.25">
      <c r="B21" s="59"/>
      <c r="C21" s="60"/>
      <c r="D21" s="58"/>
      <c r="E21" s="58"/>
      <c r="F21" s="58"/>
      <c r="G21" s="58"/>
      <c r="H21" s="58"/>
      <c r="I21" s="58"/>
      <c r="J21" s="61"/>
    </row>
    <row r="22" spans="2:12" s="49" customFormat="1" ht="13.95" customHeight="1" x14ac:dyDescent="0.25">
      <c r="B22" s="59"/>
      <c r="C22" s="107" t="str">
        <f>Uebersetzung!D25</f>
        <v>Esigenza</v>
      </c>
      <c r="D22" s="108"/>
      <c r="E22" s="107" t="str">
        <f>Uebersetzung!D26</f>
        <v>&lt; 80 ml</v>
      </c>
      <c r="F22" s="108"/>
      <c r="G22" s="107" t="str">
        <f>Uebersetzung!D27</f>
        <v>&gt; 80 ml</v>
      </c>
      <c r="H22" s="108"/>
      <c r="I22" s="58"/>
      <c r="J22" s="61"/>
    </row>
    <row r="23" spans="2:12" s="49" customFormat="1" ht="13.95" customHeight="1" x14ac:dyDescent="0.25">
      <c r="B23" s="59"/>
      <c r="C23" s="111" t="str">
        <f>Uebersetzung!D28</f>
        <v>Minergie</v>
      </c>
      <c r="D23" s="112"/>
      <c r="E23" s="111" t="str">
        <f>Uebersetzung!D29</f>
        <v>1'800 kWh/(ml*a)</v>
      </c>
      <c r="F23" s="116"/>
      <c r="G23" s="114" t="str">
        <f>Uebersetzung!D30</f>
        <v>2'000 kWh/(ml*a)</v>
      </c>
      <c r="H23" s="115"/>
      <c r="I23" s="58"/>
      <c r="J23" s="61"/>
    </row>
    <row r="24" spans="2:12" s="49" customFormat="1" ht="13.95" customHeight="1" x14ac:dyDescent="0.25">
      <c r="B24" s="59"/>
      <c r="C24" s="105" t="str">
        <f>Uebersetzung!D31</f>
        <v>Minergie-P / Minergie-A</v>
      </c>
      <c r="D24" s="104"/>
      <c r="E24" s="105" t="str">
        <f>Uebersetzung!D32</f>
        <v>1'600 kWh/(ml*a)</v>
      </c>
      <c r="F24" s="104"/>
      <c r="G24" s="105" t="str">
        <f>Uebersetzung!D33</f>
        <v>1'800 kWh/(ml*a)</v>
      </c>
      <c r="H24" s="104"/>
      <c r="I24" s="58"/>
      <c r="J24" s="61"/>
    </row>
    <row r="25" spans="2:12" s="49" customFormat="1" ht="4.95" customHeight="1" x14ac:dyDescent="0.25">
      <c r="B25" s="63"/>
      <c r="C25" s="64"/>
      <c r="D25" s="65"/>
      <c r="E25" s="65"/>
      <c r="F25" s="65"/>
      <c r="G25" s="65"/>
      <c r="H25" s="65"/>
      <c r="I25" s="65"/>
      <c r="J25" s="66"/>
    </row>
    <row r="26" spans="2:12" s="49" customFormat="1" ht="7.2" customHeight="1" x14ac:dyDescent="0.25">
      <c r="B26" s="50"/>
      <c r="C26" s="51"/>
    </row>
    <row r="27" spans="2:12" s="49" customFormat="1" ht="12" x14ac:dyDescent="0.25">
      <c r="B27" s="52" t="str">
        <f>Uebersetzung!D34</f>
        <v>2.2.1 Mobili refrigerazione/congelazione e produzione del freddo</v>
      </c>
      <c r="C27" s="51"/>
    </row>
    <row r="28" spans="2:12" s="49" customFormat="1" ht="4.95" customHeight="1" x14ac:dyDescent="0.25">
      <c r="B28" s="50"/>
      <c r="C28" s="51"/>
    </row>
    <row r="29" spans="2:12" s="49" customFormat="1" ht="4.95" customHeight="1" x14ac:dyDescent="0.25">
      <c r="B29" s="53"/>
      <c r="C29" s="54"/>
      <c r="D29" s="55"/>
      <c r="E29" s="55"/>
      <c r="F29" s="55"/>
      <c r="G29" s="55"/>
      <c r="H29" s="55"/>
      <c r="I29" s="55"/>
      <c r="J29" s="56"/>
    </row>
    <row r="30" spans="2:12" s="49" customFormat="1" ht="11.4" x14ac:dyDescent="0.25">
      <c r="B30" s="57" t="s">
        <v>40</v>
      </c>
      <c r="C30" s="58" t="str">
        <f>Uebersetzung!D35</f>
        <v>Le esigenze per i mobili refrigeranti con ante o coperture scorrevoli vetrate sono rispettate?</v>
      </c>
      <c r="D30" s="58"/>
      <c r="E30" s="58"/>
      <c r="F30" s="58"/>
      <c r="G30" s="58"/>
      <c r="H30" s="58"/>
      <c r="I30" s="58"/>
      <c r="J30" s="78"/>
      <c r="L30" s="49" t="e">
        <f>VLOOKUP(J30,$N$7:$O$10,2,FALSE)</f>
        <v>#N/A</v>
      </c>
    </row>
    <row r="31" spans="2:12" s="49" customFormat="1" ht="7.05" customHeight="1" x14ac:dyDescent="0.25">
      <c r="B31" s="59"/>
      <c r="C31" s="60"/>
      <c r="D31" s="58"/>
      <c r="E31" s="58"/>
      <c r="F31" s="58"/>
      <c r="G31" s="58"/>
      <c r="H31" s="58"/>
      <c r="I31" s="58"/>
      <c r="J31" s="61"/>
    </row>
    <row r="32" spans="2:12" s="49" customFormat="1" ht="11.4" x14ac:dyDescent="0.25">
      <c r="B32" s="59"/>
      <c r="C32" s="58" t="str">
        <f>Uebersetzung!D36</f>
        <v>Valori di progetto mobili congelatori con porte/coperture scorrevoli vetrate:</v>
      </c>
      <c r="D32" s="62"/>
      <c r="E32" s="67"/>
      <c r="F32" s="58"/>
      <c r="H32" s="79"/>
      <c r="I32" s="58" t="s">
        <v>33</v>
      </c>
      <c r="J32" s="61"/>
    </row>
    <row r="33" spans="2:12" s="49" customFormat="1" ht="11.4" x14ac:dyDescent="0.25">
      <c r="B33" s="59"/>
      <c r="C33" s="58" t="str">
        <f>Uebersetzung!D37</f>
        <v>Valori di progetto mobili refrigeranti con porte/coperture scorrevoli vetrate:</v>
      </c>
      <c r="D33" s="62"/>
      <c r="E33" s="67"/>
      <c r="F33" s="58"/>
      <c r="H33" s="79"/>
      <c r="I33" s="58" t="s">
        <v>33</v>
      </c>
      <c r="J33" s="61"/>
    </row>
    <row r="34" spans="2:12" s="49" customFormat="1" ht="7.05" customHeight="1" x14ac:dyDescent="0.25">
      <c r="B34" s="59"/>
      <c r="C34" s="60"/>
      <c r="D34" s="58"/>
      <c r="E34" s="58"/>
      <c r="F34" s="58"/>
      <c r="G34" s="58"/>
      <c r="H34" s="58"/>
      <c r="I34" s="58"/>
      <c r="J34" s="61"/>
    </row>
    <row r="35" spans="2:12" s="49" customFormat="1" ht="13.95" customHeight="1" x14ac:dyDescent="0.25">
      <c r="B35" s="59"/>
      <c r="C35" s="107" t="str">
        <f>Uebersetzung!D38</f>
        <v>Esigenza</v>
      </c>
      <c r="D35" s="108"/>
      <c r="E35" s="107" t="str">
        <f>Uebersetzung!D39</f>
        <v>Congelazione</v>
      </c>
      <c r="F35" s="108"/>
      <c r="G35" s="107" t="str">
        <f>Uebersetzung!D40</f>
        <v>Refrigerazione</v>
      </c>
      <c r="H35" s="108"/>
      <c r="I35" s="58"/>
      <c r="J35" s="61"/>
    </row>
    <row r="36" spans="2:12" s="49" customFormat="1" ht="13.95" customHeight="1" x14ac:dyDescent="0.25">
      <c r="B36" s="59"/>
      <c r="C36" s="111" t="str">
        <f>Uebersetzung!D28</f>
        <v>Minergie</v>
      </c>
      <c r="D36" s="112"/>
      <c r="E36" s="113">
        <v>1</v>
      </c>
      <c r="F36" s="112"/>
      <c r="G36" s="111" t="s">
        <v>38</v>
      </c>
      <c r="H36" s="112"/>
      <c r="I36" s="58"/>
      <c r="J36" s="61"/>
    </row>
    <row r="37" spans="2:12" s="49" customFormat="1" ht="13.95" customHeight="1" x14ac:dyDescent="0.25">
      <c r="B37" s="59"/>
      <c r="C37" s="105" t="str">
        <f>Uebersetzung!D31</f>
        <v>Minergie-P / Minergie-A</v>
      </c>
      <c r="D37" s="104"/>
      <c r="E37" s="103">
        <v>1</v>
      </c>
      <c r="F37" s="104"/>
      <c r="G37" s="105" t="s">
        <v>37</v>
      </c>
      <c r="H37" s="104"/>
      <c r="I37" s="58"/>
      <c r="J37" s="61"/>
    </row>
    <row r="38" spans="2:12" s="49" customFormat="1" ht="4.95" customHeight="1" x14ac:dyDescent="0.25">
      <c r="B38" s="63"/>
      <c r="C38" s="64"/>
      <c r="D38" s="65"/>
      <c r="E38" s="65"/>
      <c r="F38" s="65"/>
      <c r="G38" s="65"/>
      <c r="H38" s="65"/>
      <c r="I38" s="65"/>
      <c r="J38" s="66"/>
    </row>
    <row r="39" spans="2:12" s="49" customFormat="1" ht="7.2" customHeight="1" x14ac:dyDescent="0.25">
      <c r="B39" s="50"/>
      <c r="C39" s="51"/>
    </row>
    <row r="40" spans="2:12" s="49" customFormat="1" ht="4.95" customHeight="1" x14ac:dyDescent="0.25">
      <c r="B40" s="53"/>
      <c r="C40" s="54"/>
      <c r="D40" s="55"/>
      <c r="E40" s="55"/>
      <c r="F40" s="55"/>
      <c r="G40" s="55"/>
      <c r="H40" s="55"/>
      <c r="I40" s="55"/>
      <c r="J40" s="56"/>
    </row>
    <row r="41" spans="2:12" s="49" customFormat="1" ht="11.4" x14ac:dyDescent="0.25">
      <c r="B41" s="57" t="s">
        <v>41</v>
      </c>
      <c r="C41" s="106" t="str">
        <f>Uebersetzung!D41</f>
        <v>Per l'illuminazione del mobile refrigerante sono impiegate lampadine LED?</v>
      </c>
      <c r="D41" s="106"/>
      <c r="E41" s="106"/>
      <c r="F41" s="106"/>
      <c r="G41" s="106"/>
      <c r="H41" s="106"/>
      <c r="I41" s="58"/>
      <c r="J41" s="78"/>
      <c r="L41" s="49" t="e">
        <f>VLOOKUP(J41,$N$7:$O$10,2,FALSE)</f>
        <v>#N/A</v>
      </c>
    </row>
    <row r="42" spans="2:12" s="49" customFormat="1" ht="4.95" customHeight="1" x14ac:dyDescent="0.25">
      <c r="B42" s="63"/>
      <c r="C42" s="64"/>
      <c r="D42" s="65"/>
      <c r="E42" s="65"/>
      <c r="F42" s="65"/>
      <c r="G42" s="65"/>
      <c r="H42" s="65"/>
      <c r="I42" s="65"/>
      <c r="J42" s="66"/>
    </row>
    <row r="43" spans="2:12" s="49" customFormat="1" ht="7.2" customHeight="1" x14ac:dyDescent="0.25">
      <c r="B43" s="50"/>
      <c r="C43" s="51"/>
    </row>
    <row r="44" spans="2:12" s="49" customFormat="1" ht="4.95" customHeight="1" x14ac:dyDescent="0.25">
      <c r="B44" s="53"/>
      <c r="C44" s="54"/>
      <c r="D44" s="55"/>
      <c r="E44" s="55"/>
      <c r="F44" s="55"/>
      <c r="G44" s="55"/>
      <c r="H44" s="55"/>
      <c r="I44" s="55"/>
      <c r="J44" s="56"/>
    </row>
    <row r="45" spans="2:12" s="49" customFormat="1" ht="11.4" x14ac:dyDescent="0.25">
      <c r="B45" s="57" t="s">
        <v>43</v>
      </c>
      <c r="C45" s="106" t="str">
        <f>Uebersetzung!D42</f>
        <v>Nei mobili refrigeranti sono impiegati ventilatori EC con un rendimento globale minimo del 30%?</v>
      </c>
      <c r="D45" s="106"/>
      <c r="E45" s="106"/>
      <c r="F45" s="106"/>
      <c r="G45" s="106"/>
      <c r="H45" s="106"/>
      <c r="I45" s="58"/>
      <c r="J45" s="78"/>
      <c r="L45" s="49" t="e">
        <f>VLOOKUP(J45,$N$7:$O$10,2,FALSE)</f>
        <v>#N/A</v>
      </c>
    </row>
    <row r="46" spans="2:12" s="49" customFormat="1" ht="4.95" customHeight="1" x14ac:dyDescent="0.25">
      <c r="B46" s="63"/>
      <c r="C46" s="64"/>
      <c r="D46" s="65"/>
      <c r="E46" s="65"/>
      <c r="F46" s="65"/>
      <c r="G46" s="65"/>
      <c r="H46" s="65"/>
      <c r="I46" s="65"/>
      <c r="J46" s="66"/>
    </row>
    <row r="47" spans="2:12" s="49" customFormat="1" ht="7.2" customHeight="1" x14ac:dyDescent="0.25">
      <c r="B47" s="50"/>
      <c r="C47" s="51"/>
    </row>
    <row r="48" spans="2:12" s="49" customFormat="1" ht="4.95" customHeight="1" x14ac:dyDescent="0.25">
      <c r="B48" s="53"/>
      <c r="C48" s="54"/>
      <c r="D48" s="55"/>
      <c r="E48" s="55"/>
      <c r="F48" s="55"/>
      <c r="G48" s="55"/>
      <c r="H48" s="55"/>
      <c r="I48" s="55"/>
      <c r="J48" s="56"/>
    </row>
    <row r="49" spans="2:12" s="49" customFormat="1" ht="11.55" customHeight="1" x14ac:dyDescent="0.25">
      <c r="B49" s="57" t="s">
        <v>47</v>
      </c>
      <c r="C49" s="106" t="str">
        <f>Uebersetzung!D43</f>
        <v>Per la produzione di freddo commerciale sono impiegati solo fluidi refrigeranti naturali?</v>
      </c>
      <c r="D49" s="106"/>
      <c r="E49" s="106"/>
      <c r="F49" s="106"/>
      <c r="G49" s="106"/>
      <c r="H49" s="106"/>
      <c r="I49" s="58"/>
      <c r="J49" s="78"/>
      <c r="L49" s="49" t="e">
        <f>VLOOKUP(J49,$N$7:$O$10,2,FALSE)</f>
        <v>#N/A</v>
      </c>
    </row>
    <row r="50" spans="2:12" s="49" customFormat="1" ht="4.95" customHeight="1" x14ac:dyDescent="0.25">
      <c r="B50" s="63"/>
      <c r="C50" s="64"/>
      <c r="D50" s="65"/>
      <c r="E50" s="65"/>
      <c r="F50" s="65"/>
      <c r="G50" s="65"/>
      <c r="H50" s="65"/>
      <c r="I50" s="65"/>
      <c r="J50" s="66"/>
    </row>
    <row r="51" spans="2:12" s="49" customFormat="1" ht="7.2" customHeight="1" x14ac:dyDescent="0.25">
      <c r="B51" s="50"/>
      <c r="C51" s="51"/>
    </row>
    <row r="52" spans="2:12" s="49" customFormat="1" ht="12" x14ac:dyDescent="0.25">
      <c r="B52" s="52" t="str">
        <f>Uebersetzung!D44</f>
        <v>2.3.1 Celle frigorifere e di congelazione</v>
      </c>
      <c r="C52" s="51"/>
    </row>
    <row r="53" spans="2:12" s="49" customFormat="1" ht="4.95" customHeight="1" x14ac:dyDescent="0.25">
      <c r="B53" s="50"/>
      <c r="C53" s="51"/>
    </row>
    <row r="54" spans="2:12" s="49" customFormat="1" ht="4.95" customHeight="1" x14ac:dyDescent="0.25">
      <c r="B54" s="53"/>
      <c r="C54" s="54"/>
      <c r="D54" s="55"/>
      <c r="E54" s="55"/>
      <c r="F54" s="55"/>
      <c r="G54" s="55"/>
      <c r="H54" s="55"/>
      <c r="I54" s="55"/>
      <c r="J54" s="56"/>
    </row>
    <row r="55" spans="2:12" s="49" customFormat="1" ht="11.4" x14ac:dyDescent="0.25">
      <c r="B55" s="57" t="s">
        <v>40</v>
      </c>
      <c r="C55" s="106" t="str">
        <f>Uebersetzung!D45</f>
        <v>Le porte ad anta delle celle frigorifere/congelazione sono a chiusura automatica?</v>
      </c>
      <c r="D55" s="106"/>
      <c r="E55" s="106"/>
      <c r="F55" s="106"/>
      <c r="G55" s="106"/>
      <c r="H55" s="106"/>
      <c r="I55" s="58"/>
      <c r="J55" s="78"/>
      <c r="L55" s="49" t="e">
        <f>VLOOKUP(J55,$N$7:$O$10,2,FALSE)</f>
        <v>#N/A</v>
      </c>
    </row>
    <row r="56" spans="2:12" s="49" customFormat="1" ht="4.95" customHeight="1" x14ac:dyDescent="0.25">
      <c r="B56" s="63"/>
      <c r="C56" s="64"/>
      <c r="D56" s="65"/>
      <c r="E56" s="65"/>
      <c r="F56" s="65"/>
      <c r="G56" s="65"/>
      <c r="H56" s="65"/>
      <c r="I56" s="65"/>
      <c r="J56" s="66"/>
    </row>
    <row r="57" spans="2:12" s="49" customFormat="1" ht="7.2" customHeight="1" x14ac:dyDescent="0.25">
      <c r="B57" s="50"/>
      <c r="C57" s="51"/>
    </row>
    <row r="58" spans="2:12" s="49" customFormat="1" ht="12" x14ac:dyDescent="0.25">
      <c r="B58" s="52" t="str">
        <f>Uebersetzung!D58</f>
        <v>4.1.1 Illuminazione</v>
      </c>
      <c r="C58" s="51"/>
    </row>
    <row r="59" spans="2:12" s="49" customFormat="1" ht="4.95" customHeight="1" x14ac:dyDescent="0.25">
      <c r="B59" s="50"/>
      <c r="C59" s="51"/>
    </row>
    <row r="60" spans="2:12" s="49" customFormat="1" ht="4.95" customHeight="1" x14ac:dyDescent="0.25">
      <c r="B60" s="53"/>
      <c r="C60" s="54"/>
      <c r="D60" s="55"/>
      <c r="E60" s="55"/>
      <c r="F60" s="55"/>
      <c r="G60" s="55"/>
      <c r="H60" s="55"/>
      <c r="I60" s="55"/>
      <c r="J60" s="56"/>
    </row>
    <row r="61" spans="2:12" s="49" customFormat="1" ht="11.4" x14ac:dyDescent="0.25">
      <c r="B61" s="57" t="s">
        <v>40</v>
      </c>
      <c r="C61" s="58" t="str">
        <f>Uebersetzung!D46</f>
        <v>Le esigenze per l'illuminazione sono rispettate?</v>
      </c>
      <c r="D61" s="58"/>
      <c r="E61" s="58"/>
      <c r="F61" s="58"/>
      <c r="G61" s="58"/>
      <c r="H61" s="58"/>
      <c r="I61" s="58"/>
      <c r="J61" s="78"/>
      <c r="L61" s="49" t="e">
        <f>VLOOKUP(J61,$N$7:$O$10,2,FALSE)</f>
        <v>#N/A</v>
      </c>
    </row>
    <row r="62" spans="2:12" s="49" customFormat="1" ht="7.05" customHeight="1" x14ac:dyDescent="0.25">
      <c r="B62" s="59"/>
      <c r="C62" s="60"/>
      <c r="D62" s="58"/>
      <c r="E62" s="58"/>
      <c r="F62" s="58"/>
      <c r="G62" s="58"/>
      <c r="H62" s="58"/>
      <c r="I62" s="58"/>
      <c r="J62" s="61"/>
    </row>
    <row r="63" spans="2:12" s="49" customFormat="1" ht="11.4" x14ac:dyDescent="0.25">
      <c r="B63" s="59"/>
      <c r="C63" s="58" t="str">
        <f>Uebersetzung!D47</f>
        <v>Valori di progetto illuminazione:</v>
      </c>
      <c r="D63" s="62"/>
      <c r="E63" s="80"/>
      <c r="F63" s="58" t="s">
        <v>60</v>
      </c>
      <c r="G63" s="68">
        <f>E63*4</f>
        <v>0</v>
      </c>
      <c r="H63" s="62" t="s">
        <v>61</v>
      </c>
      <c r="I63" s="58"/>
      <c r="J63" s="61"/>
    </row>
    <row r="64" spans="2:12" s="49" customFormat="1" ht="7.05" customHeight="1" x14ac:dyDescent="0.25">
      <c r="B64" s="59"/>
      <c r="C64" s="60"/>
      <c r="D64" s="58"/>
      <c r="E64" s="58"/>
      <c r="F64" s="58"/>
      <c r="G64" s="58"/>
      <c r="H64" s="58"/>
      <c r="I64" s="58"/>
      <c r="J64" s="61"/>
    </row>
    <row r="65" spans="2:12" s="49" customFormat="1" ht="24" customHeight="1" x14ac:dyDescent="0.25">
      <c r="B65" s="59"/>
      <c r="C65" s="107" t="str">
        <f>Uebersetzung!D38</f>
        <v>Esigenza</v>
      </c>
      <c r="D65" s="108"/>
      <c r="E65" s="109" t="str">
        <f>Uebersetzung!D48</f>
        <v>Potenza installata per m2 di superfice netta di vendita</v>
      </c>
      <c r="F65" s="110"/>
      <c r="G65" s="109" t="str">
        <f>Uebersetzung!D49</f>
        <v>Fabbisogno d'energia con tempo di funzionamento annuo di 4'000 h/a</v>
      </c>
      <c r="H65" s="110"/>
      <c r="I65" s="58"/>
      <c r="J65" s="61"/>
    </row>
    <row r="66" spans="2:12" s="49" customFormat="1" ht="13.95" customHeight="1" x14ac:dyDescent="0.25">
      <c r="B66" s="59"/>
      <c r="C66" s="111" t="str">
        <f>Uebersetzung!D28</f>
        <v>Minergie</v>
      </c>
      <c r="D66" s="112"/>
      <c r="E66" s="113" t="s">
        <v>57</v>
      </c>
      <c r="F66" s="112"/>
      <c r="G66" s="111" t="s">
        <v>58</v>
      </c>
      <c r="H66" s="112"/>
      <c r="I66" s="58"/>
      <c r="J66" s="61"/>
    </row>
    <row r="67" spans="2:12" s="49" customFormat="1" ht="13.95" customHeight="1" x14ac:dyDescent="0.25">
      <c r="B67" s="59"/>
      <c r="C67" s="105" t="str">
        <f>Uebersetzung!D31</f>
        <v>Minergie-P / Minergie-A</v>
      </c>
      <c r="D67" s="104"/>
      <c r="E67" s="103" t="s">
        <v>56</v>
      </c>
      <c r="F67" s="104"/>
      <c r="G67" s="105" t="s">
        <v>59</v>
      </c>
      <c r="H67" s="104"/>
      <c r="I67" s="58"/>
      <c r="J67" s="61"/>
    </row>
    <row r="68" spans="2:12" s="49" customFormat="1" ht="4.95" customHeight="1" x14ac:dyDescent="0.25">
      <c r="B68" s="63"/>
      <c r="C68" s="64"/>
      <c r="D68" s="65"/>
      <c r="E68" s="65"/>
      <c r="F68" s="65"/>
      <c r="G68" s="65"/>
      <c r="H68" s="65"/>
      <c r="I68" s="65"/>
      <c r="J68" s="66"/>
    </row>
    <row r="69" spans="2:12" s="49" customFormat="1" ht="7.2" customHeight="1" x14ac:dyDescent="0.25">
      <c r="B69" s="50"/>
      <c r="C69" s="51"/>
    </row>
    <row r="70" spans="2:12" s="49" customFormat="1" ht="4.95" customHeight="1" x14ac:dyDescent="0.25">
      <c r="B70" s="53"/>
      <c r="C70" s="54"/>
      <c r="D70" s="55"/>
      <c r="E70" s="55"/>
      <c r="F70" s="55"/>
      <c r="G70" s="55"/>
      <c r="H70" s="55"/>
      <c r="I70" s="55"/>
      <c r="J70" s="56"/>
    </row>
    <row r="71" spans="2:12" s="49" customFormat="1" ht="11.4" x14ac:dyDescent="0.25">
      <c r="B71" s="57" t="s">
        <v>41</v>
      </c>
      <c r="C71" s="106" t="str">
        <f>Uebersetzung!D50</f>
        <v>Sono impiegate lampade LED o lampadine con un'elevata efficienza?</v>
      </c>
      <c r="D71" s="106"/>
      <c r="E71" s="106"/>
      <c r="F71" s="106"/>
      <c r="G71" s="106"/>
      <c r="H71" s="106"/>
      <c r="I71" s="58"/>
      <c r="J71" s="78"/>
      <c r="L71" s="49" t="e">
        <f>VLOOKUP(J71,$N$7:$O$10,2,FALSE)</f>
        <v>#N/A</v>
      </c>
    </row>
    <row r="72" spans="2:12" s="49" customFormat="1" ht="4.95" customHeight="1" x14ac:dyDescent="0.25">
      <c r="B72" s="63"/>
      <c r="C72" s="64"/>
      <c r="D72" s="65"/>
      <c r="E72" s="65"/>
      <c r="F72" s="65"/>
      <c r="G72" s="65"/>
      <c r="H72" s="65"/>
      <c r="I72" s="65"/>
      <c r="J72" s="66"/>
    </row>
    <row r="73" spans="2:12" s="49" customFormat="1" ht="7.2" customHeight="1" x14ac:dyDescent="0.25">
      <c r="B73" s="50"/>
      <c r="C73" s="51"/>
    </row>
    <row r="74" spans="2:12" s="49" customFormat="1" ht="4.95" customHeight="1" x14ac:dyDescent="0.25">
      <c r="B74" s="53"/>
      <c r="C74" s="54"/>
      <c r="D74" s="55"/>
      <c r="E74" s="55"/>
      <c r="F74" s="55"/>
      <c r="G74" s="55"/>
      <c r="H74" s="55"/>
      <c r="I74" s="55"/>
      <c r="J74" s="56"/>
    </row>
    <row r="75" spans="2:12" s="49" customFormat="1" ht="11.4" x14ac:dyDescent="0.25">
      <c r="B75" s="57" t="s">
        <v>43</v>
      </c>
      <c r="C75" s="106" t="str">
        <f>Uebersetzung!D51</f>
        <v>È stato allestito un concetto per un'illuminazione graduale?</v>
      </c>
      <c r="D75" s="106"/>
      <c r="E75" s="106"/>
      <c r="F75" s="106"/>
      <c r="G75" s="106"/>
      <c r="H75" s="106"/>
      <c r="I75" s="58"/>
      <c r="J75" s="78"/>
      <c r="L75" s="49" t="e">
        <f>VLOOKUP(J75,$N$7:$O$10,2,FALSE)</f>
        <v>#N/A</v>
      </c>
    </row>
    <row r="76" spans="2:12" s="49" customFormat="1" ht="4.95" customHeight="1" x14ac:dyDescent="0.25">
      <c r="B76" s="63"/>
      <c r="C76" s="64"/>
      <c r="D76" s="65"/>
      <c r="E76" s="65"/>
      <c r="F76" s="65"/>
      <c r="G76" s="65"/>
      <c r="H76" s="65"/>
      <c r="I76" s="65"/>
      <c r="J76" s="66"/>
    </row>
    <row r="77" spans="2:12" s="49" customFormat="1" ht="7.2" customHeight="1" x14ac:dyDescent="0.25">
      <c r="B77" s="50"/>
      <c r="C77" s="51"/>
    </row>
    <row r="78" spans="2:12" s="49" customFormat="1" ht="12" x14ac:dyDescent="0.25">
      <c r="B78" s="52" t="str">
        <f>Uebersetzung!D52</f>
        <v>5.1.1 Ventilazione</v>
      </c>
      <c r="C78" s="51"/>
    </row>
    <row r="79" spans="2:12" s="49" customFormat="1" ht="4.95" customHeight="1" x14ac:dyDescent="0.25">
      <c r="B79" s="50"/>
      <c r="C79" s="51"/>
    </row>
    <row r="80" spans="2:12" s="49" customFormat="1" ht="4.95" customHeight="1" x14ac:dyDescent="0.25">
      <c r="B80" s="53"/>
      <c r="C80" s="54"/>
      <c r="D80" s="55"/>
      <c r="E80" s="55"/>
      <c r="F80" s="55"/>
      <c r="G80" s="55"/>
      <c r="H80" s="55"/>
      <c r="I80" s="55"/>
      <c r="J80" s="56"/>
    </row>
    <row r="81" spans="2:12" s="49" customFormat="1" ht="11.55" customHeight="1" x14ac:dyDescent="0.25">
      <c r="B81" s="57" t="s">
        <v>40</v>
      </c>
      <c r="C81" s="106" t="str">
        <f>Uebersetzung!D53</f>
        <v>È prevista una ventilazione controllata per il negozio alimentare (se AE superiore a 2'000 m2)?</v>
      </c>
      <c r="D81" s="106"/>
      <c r="E81" s="106"/>
      <c r="F81" s="106"/>
      <c r="G81" s="106"/>
      <c r="H81" s="106"/>
      <c r="I81" s="58"/>
      <c r="J81" s="78"/>
      <c r="L81" s="49" t="e">
        <f>VLOOKUP(J81,$N$7:$O$10,2,FALSE)</f>
        <v>#N/A</v>
      </c>
    </row>
    <row r="82" spans="2:12" s="49" customFormat="1" ht="4.95" customHeight="1" x14ac:dyDescent="0.25">
      <c r="B82" s="63"/>
      <c r="C82" s="64"/>
      <c r="D82" s="65"/>
      <c r="E82" s="65"/>
      <c r="F82" s="65"/>
      <c r="G82" s="65"/>
      <c r="H82" s="65"/>
      <c r="I82" s="65"/>
      <c r="J82" s="66"/>
    </row>
    <row r="83" spans="2:12" s="49" customFormat="1" ht="11.4" x14ac:dyDescent="0.25">
      <c r="B83" s="50"/>
      <c r="C83" s="51"/>
    </row>
    <row r="84" spans="2:12" s="49" customFormat="1" ht="12" x14ac:dyDescent="0.25">
      <c r="B84" s="50"/>
      <c r="C84" s="51"/>
      <c r="H84" s="69" t="str">
        <f>Uebersetzung!D54</f>
        <v>Le esigenze supplementari per i negozi alimentari sono soddisfatte?</v>
      </c>
      <c r="J84" s="49" t="e">
        <f>IF(L84,Uebersetzung!D16,Uebersetzung!D15)</f>
        <v>#N/A</v>
      </c>
      <c r="L84" s="49" t="e">
        <f>SUM(L18:L82)</f>
        <v>#N/A</v>
      </c>
    </row>
    <row r="85" spans="2:12" s="49" customFormat="1" ht="12" x14ac:dyDescent="0.25">
      <c r="B85" s="50" t="str">
        <f>Uebersetzung!D55</f>
        <v>Allegati:</v>
      </c>
      <c r="C85" s="51"/>
      <c r="H85" s="69"/>
    </row>
    <row r="86" spans="2:12" s="49" customFormat="1" ht="12" x14ac:dyDescent="0.25">
      <c r="B86" s="50" t="str">
        <f>Uebersetzung!D56</f>
        <v xml:space="preserve">  O calcolo del valore comparativo del freddo</v>
      </c>
      <c r="C86" s="51"/>
      <c r="H86" s="69"/>
    </row>
    <row r="87" spans="2:12" s="49" customFormat="1" ht="12" x14ac:dyDescent="0.25">
      <c r="B87" s="50" t="str">
        <f>Uebersetzung!D57</f>
        <v xml:space="preserve">  O verifica illuminazione</v>
      </c>
      <c r="C87" s="51"/>
      <c r="F87" s="88"/>
      <c r="G87" s="90" t="str">
        <f>Uebersetzung!D59</f>
        <v>Firma dell'esperto:</v>
      </c>
      <c r="H87" s="89"/>
      <c r="I87" s="65"/>
      <c r="J87" s="65"/>
    </row>
    <row r="88" spans="2:12" s="72" customFormat="1" ht="11.4" x14ac:dyDescent="0.25">
      <c r="B88" s="50" t="str">
        <f>Uebersetzung!D60</f>
        <v xml:space="preserve">  O motivazione della risposta  "no"</v>
      </c>
      <c r="C88" s="71"/>
      <c r="F88" s="90"/>
      <c r="G88" s="90"/>
      <c r="H88" s="94" t="str">
        <f>IF(D10=0,"",D10)</f>
        <v/>
      </c>
      <c r="I88" s="93"/>
      <c r="J88" s="93"/>
    </row>
    <row r="89" spans="2:12" s="72" customFormat="1" ht="12" customHeight="1" x14ac:dyDescent="0.25">
      <c r="B89" s="70"/>
      <c r="C89" s="71"/>
      <c r="G89" s="91"/>
      <c r="H89" s="94" t="str">
        <f>IF(G10=0,"",G10)</f>
        <v/>
      </c>
      <c r="I89" s="91"/>
      <c r="J89" s="91"/>
    </row>
    <row r="90" spans="2:12" s="72" customFormat="1" ht="7.5" customHeight="1" x14ac:dyDescent="0.25">
      <c r="B90" s="70"/>
      <c r="C90" s="71"/>
      <c r="H90" s="92"/>
      <c r="I90" s="91"/>
      <c r="J90" s="91"/>
    </row>
    <row r="91" spans="2:12" s="39" customFormat="1" x14ac:dyDescent="0.25">
      <c r="B91" s="47"/>
      <c r="C91" s="48"/>
      <c r="K91" s="38"/>
    </row>
  </sheetData>
  <sheetProtection algorithmName="SHA-512" hashValue="lFgg2pHS2xipckrAow+ySRw6Nevm4KMMXD/Dz0VIhePLqn/7p7hikiwTfwOzTCTDIZmE782DfeURlgzF5daO7A==" saltValue="aCD4/5W5hzbietCXzw0tyA==" spinCount="100000" sheet="1" objects="1" scenarios="1"/>
  <mergeCells count="48">
    <mergeCell ref="B13:J13"/>
    <mergeCell ref="C36:D36"/>
    <mergeCell ref="E36:F36"/>
    <mergeCell ref="G36:H36"/>
    <mergeCell ref="C37:D37"/>
    <mergeCell ref="E37:F37"/>
    <mergeCell ref="G37:H37"/>
    <mergeCell ref="B10:C10"/>
    <mergeCell ref="B11:C11"/>
    <mergeCell ref="G10:J10"/>
    <mergeCell ref="G11:J11"/>
    <mergeCell ref="D10:E10"/>
    <mergeCell ref="D11:E11"/>
    <mergeCell ref="B7:C7"/>
    <mergeCell ref="D7:G7"/>
    <mergeCell ref="B8:C8"/>
    <mergeCell ref="G2:J2"/>
    <mergeCell ref="D8:G8"/>
    <mergeCell ref="E3:J3"/>
    <mergeCell ref="E5:J5"/>
    <mergeCell ref="C81:H81"/>
    <mergeCell ref="G22:H22"/>
    <mergeCell ref="G23:H23"/>
    <mergeCell ref="G24:H24"/>
    <mergeCell ref="C22:D22"/>
    <mergeCell ref="C23:D23"/>
    <mergeCell ref="C24:D24"/>
    <mergeCell ref="E22:F22"/>
    <mergeCell ref="E23:F23"/>
    <mergeCell ref="E24:F24"/>
    <mergeCell ref="C41:H41"/>
    <mergeCell ref="C45:H45"/>
    <mergeCell ref="C49:H49"/>
    <mergeCell ref="C35:D35"/>
    <mergeCell ref="E35:F35"/>
    <mergeCell ref="G35:H35"/>
    <mergeCell ref="E67:F67"/>
    <mergeCell ref="G67:H67"/>
    <mergeCell ref="C71:H71"/>
    <mergeCell ref="C75:H75"/>
    <mergeCell ref="C55:H55"/>
    <mergeCell ref="C65:D65"/>
    <mergeCell ref="E65:F65"/>
    <mergeCell ref="G65:H65"/>
    <mergeCell ref="C66:D66"/>
    <mergeCell ref="E66:F66"/>
    <mergeCell ref="G66:H66"/>
    <mergeCell ref="C67:D67"/>
  </mergeCells>
  <phoneticPr fontId="3" type="noConversion"/>
  <conditionalFormatting sqref="J84:J87">
    <cfRule type="cellIs" priority="1" operator="equal">
      <formula>"Ja"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92D050"/>
        <color rgb="FFC00000"/>
      </colorScale>
    </cfRule>
  </conditionalFormatting>
  <dataValidations count="2">
    <dataValidation type="list" allowBlank="1" showInputMessage="1" showErrorMessage="1" sqref="J18 J30 J41 J45 J49 J55 J61 J71 J75 J81" xr:uid="{00000000-0002-0000-0000-000000000000}">
      <formula1>Status1</formula1>
    </dataValidation>
    <dataValidation type="list" allowBlank="1" showInputMessage="1" showErrorMessage="1" sqref="J8" xr:uid="{00000000-0002-0000-0000-000001000000}">
      <formula1>Standard</formula1>
    </dataValidation>
  </dataValidations>
  <pageMargins left="0.47619047619047616" right="0.55059523809523814" top="0.33906249999999999" bottom="0.35" header="0.3" footer="0.3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zoomScaleNormal="100" zoomScalePageLayoutView="110" workbookViewId="0">
      <selection activeCell="G61" sqref="G61"/>
    </sheetView>
  </sheetViews>
  <sheetFormatPr baseColWidth="10" defaultColWidth="11.44140625" defaultRowHeight="13.2" x14ac:dyDescent="0.25"/>
  <cols>
    <col min="4" max="4" width="23.6640625" customWidth="1"/>
    <col min="5" max="7" width="29.77734375" customWidth="1"/>
  </cols>
  <sheetData>
    <row r="1" spans="1:9" ht="22.8" x14ac:dyDescent="0.4">
      <c r="A1" s="1">
        <f>VLOOKUP(C1,H1:I3,2)</f>
        <v>3</v>
      </c>
      <c r="B1" s="2" t="s">
        <v>1</v>
      </c>
      <c r="C1" s="3" t="s">
        <v>8</v>
      </c>
      <c r="D1" s="2"/>
      <c r="E1" s="128" t="s">
        <v>3</v>
      </c>
      <c r="F1" s="129"/>
      <c r="G1" s="130"/>
      <c r="H1" s="4" t="str">
        <f>E3</f>
        <v>deutsch</v>
      </c>
      <c r="I1" s="5">
        <v>1</v>
      </c>
    </row>
    <row r="2" spans="1:9" x14ac:dyDescent="0.25">
      <c r="A2" s="18"/>
      <c r="B2" s="19"/>
      <c r="C2" s="20"/>
      <c r="D2" s="21"/>
      <c r="E2" s="22"/>
      <c r="F2" s="22"/>
      <c r="G2" s="22"/>
      <c r="H2" s="4" t="str">
        <f>F3</f>
        <v>französisch</v>
      </c>
      <c r="I2" s="5">
        <v>2</v>
      </c>
    </row>
    <row r="3" spans="1:9" ht="15.6" x14ac:dyDescent="0.3">
      <c r="A3" s="6"/>
      <c r="B3" s="17" t="s">
        <v>4</v>
      </c>
      <c r="C3" s="17" t="s">
        <v>5</v>
      </c>
      <c r="D3" s="17" t="s">
        <v>6</v>
      </c>
      <c r="E3" s="14" t="s">
        <v>2</v>
      </c>
      <c r="F3" s="15" t="s">
        <v>7</v>
      </c>
      <c r="G3" s="16" t="s">
        <v>8</v>
      </c>
      <c r="H3" s="4" t="str">
        <f>G3</f>
        <v>italienisch</v>
      </c>
      <c r="I3" s="5">
        <v>3</v>
      </c>
    </row>
    <row r="4" spans="1:9" ht="34.5" customHeight="1" x14ac:dyDescent="0.25">
      <c r="A4" s="7">
        <v>1</v>
      </c>
      <c r="B4" s="8" t="s">
        <v>9</v>
      </c>
      <c r="C4" s="8"/>
      <c r="D4" s="9" t="str">
        <f t="shared" ref="D4:D67" si="0">INDEX($E$4:$G$514,$A4,$A$1)</f>
        <v>Verifica esigenze supplementari negozi alimentari</v>
      </c>
      <c r="E4" s="95" t="s">
        <v>69</v>
      </c>
      <c r="F4" s="96"/>
      <c r="G4" s="97" t="s">
        <v>108</v>
      </c>
      <c r="H4" s="4"/>
      <c r="I4" s="4"/>
    </row>
    <row r="5" spans="1:9" x14ac:dyDescent="0.25">
      <c r="A5" s="7">
        <v>2</v>
      </c>
      <c r="B5" s="8" t="s">
        <v>9</v>
      </c>
      <c r="C5" s="8"/>
      <c r="D5" s="9" t="str">
        <f t="shared" si="0"/>
        <v>Versione 2018.1</v>
      </c>
      <c r="E5" s="95" t="s">
        <v>10</v>
      </c>
      <c r="F5" s="96"/>
      <c r="G5" s="97" t="s">
        <v>78</v>
      </c>
      <c r="H5" s="4"/>
      <c r="I5" s="4"/>
    </row>
    <row r="6" spans="1:9" x14ac:dyDescent="0.25">
      <c r="A6" s="7">
        <v>3</v>
      </c>
      <c r="B6" s="8" t="s">
        <v>9</v>
      </c>
      <c r="C6" s="8"/>
      <c r="D6" s="9" t="str">
        <f t="shared" si="0"/>
        <v>Nome progetto:</v>
      </c>
      <c r="E6" s="98" t="s">
        <v>11</v>
      </c>
      <c r="F6" s="96"/>
      <c r="G6" s="97" t="s">
        <v>79</v>
      </c>
      <c r="H6" s="4"/>
      <c r="I6" s="4"/>
    </row>
    <row r="7" spans="1:9" x14ac:dyDescent="0.25">
      <c r="A7" s="7">
        <v>4</v>
      </c>
      <c r="B7" s="8" t="s">
        <v>9</v>
      </c>
      <c r="C7" s="8"/>
      <c r="D7" s="9" t="str">
        <f t="shared" si="0"/>
        <v>Indirizzo edificio</v>
      </c>
      <c r="E7" s="98" t="s">
        <v>13</v>
      </c>
      <c r="F7" s="96"/>
      <c r="G7" s="97" t="s">
        <v>80</v>
      </c>
      <c r="H7" s="4"/>
      <c r="I7" s="4"/>
    </row>
    <row r="8" spans="1:9" x14ac:dyDescent="0.25">
      <c r="A8" s="7">
        <v>5</v>
      </c>
      <c r="B8" s="8" t="s">
        <v>9</v>
      </c>
      <c r="C8" s="8"/>
      <c r="D8" s="9" t="str">
        <f t="shared" si="0"/>
        <v>MOP n.</v>
      </c>
      <c r="E8" s="98" t="s">
        <v>12</v>
      </c>
      <c r="F8" s="96"/>
      <c r="G8" s="97" t="s">
        <v>82</v>
      </c>
      <c r="H8" s="4"/>
      <c r="I8" s="4"/>
    </row>
    <row r="9" spans="1:9" x14ac:dyDescent="0.25">
      <c r="A9" s="7">
        <v>6</v>
      </c>
      <c r="B9" s="8" t="s">
        <v>9</v>
      </c>
      <c r="C9" s="8"/>
      <c r="D9" s="9" t="str">
        <f t="shared" si="0"/>
        <v>Esperto n.</v>
      </c>
      <c r="E9" s="98" t="s">
        <v>14</v>
      </c>
      <c r="F9" s="96"/>
      <c r="G9" s="97" t="s">
        <v>81</v>
      </c>
      <c r="H9" s="4"/>
      <c r="I9" s="4"/>
    </row>
    <row r="10" spans="1:9" x14ac:dyDescent="0.25">
      <c r="A10" s="7">
        <v>7</v>
      </c>
      <c r="B10" s="8" t="s">
        <v>9</v>
      </c>
      <c r="C10" s="8"/>
      <c r="D10" s="9" t="str">
        <f t="shared" si="0"/>
        <v>Telefono:</v>
      </c>
      <c r="E10" s="98" t="s">
        <v>16</v>
      </c>
      <c r="F10" s="96"/>
      <c r="G10" s="97" t="s">
        <v>83</v>
      </c>
      <c r="H10" s="4"/>
      <c r="I10" s="4"/>
    </row>
    <row r="11" spans="1:9" x14ac:dyDescent="0.25">
      <c r="A11" s="7">
        <v>8</v>
      </c>
      <c r="B11" s="8" t="s">
        <v>9</v>
      </c>
      <c r="C11" s="8"/>
      <c r="D11" s="9" t="str">
        <f t="shared" si="0"/>
        <v>Ditta:</v>
      </c>
      <c r="E11" s="98" t="s">
        <v>15</v>
      </c>
      <c r="F11" s="96"/>
      <c r="G11" s="97" t="s">
        <v>84</v>
      </c>
      <c r="H11" s="4"/>
      <c r="I11" s="4"/>
    </row>
    <row r="12" spans="1:9" x14ac:dyDescent="0.25">
      <c r="A12" s="7">
        <v>9</v>
      </c>
      <c r="B12" s="8" t="s">
        <v>9</v>
      </c>
      <c r="C12" s="8"/>
      <c r="D12" s="9" t="str">
        <f t="shared" si="0"/>
        <v>e-mail</v>
      </c>
      <c r="E12" s="98" t="s">
        <v>17</v>
      </c>
      <c r="F12" s="96"/>
      <c r="G12" s="97" t="s">
        <v>85</v>
      </c>
      <c r="H12" s="4"/>
      <c r="I12" s="4"/>
    </row>
    <row r="13" spans="1:9" x14ac:dyDescent="0.25">
      <c r="A13" s="7">
        <v>10</v>
      </c>
      <c r="B13" s="8" t="s">
        <v>9</v>
      </c>
      <c r="C13" s="8"/>
      <c r="D13" s="9">
        <f t="shared" si="0"/>
        <v>2.1</v>
      </c>
      <c r="E13" s="98">
        <v>2.1</v>
      </c>
      <c r="F13" s="96"/>
      <c r="G13" s="97">
        <v>2.1</v>
      </c>
      <c r="H13" s="4"/>
      <c r="I13" s="4"/>
    </row>
    <row r="14" spans="1:9" ht="21" x14ac:dyDescent="0.25">
      <c r="A14" s="7">
        <v>11</v>
      </c>
      <c r="B14" s="8" t="s">
        <v>9</v>
      </c>
      <c r="C14" s="8"/>
      <c r="D14" s="9" t="str">
        <f t="shared" si="0"/>
        <v>Valore comparativo del freddo (KVZ)</v>
      </c>
      <c r="E14" s="98" t="s">
        <v>18</v>
      </c>
      <c r="F14" s="96"/>
      <c r="G14" s="97" t="s">
        <v>115</v>
      </c>
      <c r="I14" s="4"/>
    </row>
    <row r="15" spans="1:9" x14ac:dyDescent="0.25">
      <c r="A15" s="7">
        <v>12</v>
      </c>
      <c r="B15" s="8" t="s">
        <v>9</v>
      </c>
      <c r="C15" s="8"/>
      <c r="D15" s="9" t="str">
        <f t="shared" si="0"/>
        <v>si</v>
      </c>
      <c r="E15" s="98" t="s">
        <v>45</v>
      </c>
      <c r="F15" s="96"/>
      <c r="G15" s="97" t="s">
        <v>86</v>
      </c>
      <c r="H15" s="4"/>
      <c r="I15" s="4"/>
    </row>
    <row r="16" spans="1:9" x14ac:dyDescent="0.25">
      <c r="A16" s="7">
        <v>13</v>
      </c>
      <c r="B16" s="8" t="s">
        <v>9</v>
      </c>
      <c r="C16" s="8"/>
      <c r="D16" s="9" t="str">
        <f t="shared" si="0"/>
        <v>no</v>
      </c>
      <c r="E16" s="98" t="s">
        <v>46</v>
      </c>
      <c r="F16" s="96"/>
      <c r="G16" s="97" t="s">
        <v>87</v>
      </c>
      <c r="H16" s="4"/>
      <c r="I16" s="4"/>
    </row>
    <row r="17" spans="1:9" x14ac:dyDescent="0.25">
      <c r="A17" s="7">
        <v>14</v>
      </c>
      <c r="B17" s="8" t="s">
        <v>9</v>
      </c>
      <c r="C17" s="8"/>
      <c r="D17" s="9">
        <f t="shared" si="0"/>
        <v>0</v>
      </c>
      <c r="E17" s="98"/>
      <c r="F17" s="96"/>
      <c r="G17" s="97"/>
      <c r="H17" s="4"/>
      <c r="I17" s="4"/>
    </row>
    <row r="18" spans="1:9" s="85" customFormat="1" x14ac:dyDescent="0.25">
      <c r="A18" s="81">
        <v>15</v>
      </c>
      <c r="B18" s="82" t="s">
        <v>9</v>
      </c>
      <c r="C18" s="82"/>
      <c r="D18" s="83" t="str">
        <f t="shared" si="0"/>
        <v>Dichiarazione dell'esperto</v>
      </c>
      <c r="E18" s="99" t="s">
        <v>0</v>
      </c>
      <c r="F18" s="100"/>
      <c r="G18" s="101" t="s">
        <v>88</v>
      </c>
      <c r="H18" s="84"/>
      <c r="I18" s="84"/>
    </row>
    <row r="19" spans="1:9" s="85" customFormat="1" x14ac:dyDescent="0.25">
      <c r="A19" s="81">
        <v>16</v>
      </c>
      <c r="B19" s="82" t="s">
        <v>9</v>
      </c>
      <c r="C19" s="82"/>
      <c r="D19" s="83" t="str">
        <f t="shared" si="0"/>
        <v>Standard</v>
      </c>
      <c r="E19" s="99" t="s">
        <v>48</v>
      </c>
      <c r="F19" s="100"/>
      <c r="G19" s="101" t="s">
        <v>48</v>
      </c>
      <c r="H19" s="84"/>
      <c r="I19" s="84"/>
    </row>
    <row r="20" spans="1:9" s="85" customFormat="1" x14ac:dyDescent="0.25">
      <c r="A20" s="81">
        <v>17</v>
      </c>
      <c r="B20" s="82" t="s">
        <v>9</v>
      </c>
      <c r="C20" s="82"/>
      <c r="D20" s="83" t="str">
        <f t="shared" si="0"/>
        <v>Le esigenze sono rispettate se a tutte le domande si può rispondere "si". Riposte con "no" sono da motivare.</v>
      </c>
      <c r="E20" s="99" t="s">
        <v>75</v>
      </c>
      <c r="F20" s="100"/>
      <c r="G20" s="101" t="s">
        <v>107</v>
      </c>
      <c r="H20"/>
      <c r="I20" s="84"/>
    </row>
    <row r="21" spans="1:9" s="85" customFormat="1" x14ac:dyDescent="0.25">
      <c r="A21" s="81">
        <v>18</v>
      </c>
      <c r="B21" s="82" t="s">
        <v>9</v>
      </c>
      <c r="C21" s="82"/>
      <c r="D21" s="83" t="str">
        <f t="shared" si="0"/>
        <v>2.1.1 Valore comparativo del freddo (KVZ)</v>
      </c>
      <c r="E21" s="99" t="s">
        <v>42</v>
      </c>
      <c r="F21" s="100"/>
      <c r="G21" s="97" t="s">
        <v>116</v>
      </c>
      <c r="H21" s="84"/>
      <c r="I21" s="84"/>
    </row>
    <row r="22" spans="1:9" s="85" customFormat="1" x14ac:dyDescent="0.25">
      <c r="A22" s="81">
        <v>19</v>
      </c>
      <c r="B22" s="82" t="s">
        <v>9</v>
      </c>
      <c r="C22" s="82"/>
      <c r="D22" s="83" t="str">
        <f t="shared" si="0"/>
        <v>Le esigenze sul valore comparativo del freddo (KVZ) sono rispettate?</v>
      </c>
      <c r="E22" s="99" t="s">
        <v>28</v>
      </c>
      <c r="F22" s="100"/>
      <c r="G22" s="101" t="s">
        <v>117</v>
      </c>
      <c r="H22" s="84"/>
      <c r="I22" s="84"/>
    </row>
    <row r="23" spans="1:9" s="85" customFormat="1" x14ac:dyDescent="0.25">
      <c r="A23" s="81">
        <v>20</v>
      </c>
      <c r="B23" s="82" t="s">
        <v>9</v>
      </c>
      <c r="C23" s="82"/>
      <c r="D23" s="83" t="str">
        <f t="shared" si="0"/>
        <v>Valore KVZ di progetto:</v>
      </c>
      <c r="E23" s="99" t="s">
        <v>26</v>
      </c>
      <c r="F23" s="100"/>
      <c r="G23" s="101" t="s">
        <v>89</v>
      </c>
    </row>
    <row r="24" spans="1:9" s="85" customFormat="1" x14ac:dyDescent="0.25">
      <c r="A24" s="81">
        <v>21</v>
      </c>
      <c r="B24" s="82" t="s">
        <v>9</v>
      </c>
      <c r="C24" s="82"/>
      <c r="D24" s="83" t="str">
        <f t="shared" si="0"/>
        <v>kWh/(ml*a)</v>
      </c>
      <c r="E24" s="99" t="s">
        <v>27</v>
      </c>
      <c r="F24" s="100"/>
      <c r="G24" s="101" t="s">
        <v>118</v>
      </c>
    </row>
    <row r="25" spans="1:9" s="85" customFormat="1" x14ac:dyDescent="0.25">
      <c r="A25" s="81">
        <v>22</v>
      </c>
      <c r="B25" s="82" t="s">
        <v>9</v>
      </c>
      <c r="C25" s="82"/>
      <c r="D25" s="83" t="str">
        <f t="shared" si="0"/>
        <v>Esigenza</v>
      </c>
      <c r="E25" s="99" t="s">
        <v>30</v>
      </c>
      <c r="F25" s="100"/>
      <c r="G25" s="101" t="s">
        <v>90</v>
      </c>
    </row>
    <row r="26" spans="1:9" s="85" customFormat="1" x14ac:dyDescent="0.25">
      <c r="A26" s="81">
        <v>23</v>
      </c>
      <c r="B26" s="82" t="s">
        <v>9</v>
      </c>
      <c r="C26" s="82"/>
      <c r="D26" s="83" t="str">
        <f t="shared" si="0"/>
        <v>&lt; 80 ml</v>
      </c>
      <c r="E26" s="99" t="s">
        <v>20</v>
      </c>
      <c r="F26" s="100"/>
      <c r="G26" s="101" t="s">
        <v>119</v>
      </c>
    </row>
    <row r="27" spans="1:9" s="85" customFormat="1" x14ac:dyDescent="0.25">
      <c r="A27" s="81">
        <v>24</v>
      </c>
      <c r="B27" s="82" t="s">
        <v>9</v>
      </c>
      <c r="C27" s="82"/>
      <c r="D27" s="83" t="str">
        <f t="shared" si="0"/>
        <v>&gt; 80 ml</v>
      </c>
      <c r="E27" s="99" t="s">
        <v>21</v>
      </c>
      <c r="F27" s="100"/>
      <c r="G27" s="101" t="s">
        <v>120</v>
      </c>
    </row>
    <row r="28" spans="1:9" s="85" customFormat="1" x14ac:dyDescent="0.25">
      <c r="A28" s="81">
        <v>25</v>
      </c>
      <c r="B28" s="82" t="s">
        <v>9</v>
      </c>
      <c r="C28" s="82"/>
      <c r="D28" s="83" t="str">
        <f t="shared" si="0"/>
        <v>Minergie</v>
      </c>
      <c r="E28" s="99" t="s">
        <v>22</v>
      </c>
      <c r="F28" s="100"/>
      <c r="G28" s="101" t="s">
        <v>22</v>
      </c>
    </row>
    <row r="29" spans="1:9" s="85" customFormat="1" x14ac:dyDescent="0.25">
      <c r="A29" s="81">
        <v>26</v>
      </c>
      <c r="B29" s="82" t="s">
        <v>9</v>
      </c>
      <c r="C29" s="82"/>
      <c r="D29" s="83" t="str">
        <f t="shared" si="0"/>
        <v>1'800 kWh/(ml*a)</v>
      </c>
      <c r="E29" s="99" t="s">
        <v>23</v>
      </c>
      <c r="F29" s="100"/>
      <c r="G29" s="101" t="s">
        <v>121</v>
      </c>
    </row>
    <row r="30" spans="1:9" s="85" customFormat="1" x14ac:dyDescent="0.25">
      <c r="A30" s="81">
        <v>27</v>
      </c>
      <c r="B30" s="82" t="s">
        <v>9</v>
      </c>
      <c r="C30" s="82"/>
      <c r="D30" s="83" t="str">
        <f t="shared" si="0"/>
        <v>2'000 kWh/(ml*a)</v>
      </c>
      <c r="E30" s="99" t="s">
        <v>24</v>
      </c>
      <c r="F30" s="100"/>
      <c r="G30" s="101" t="s">
        <v>122</v>
      </c>
    </row>
    <row r="31" spans="1:9" s="85" customFormat="1" x14ac:dyDescent="0.25">
      <c r="A31" s="81">
        <v>28</v>
      </c>
      <c r="B31" s="82" t="s">
        <v>9</v>
      </c>
      <c r="C31" s="82"/>
      <c r="D31" s="83" t="str">
        <f t="shared" si="0"/>
        <v>Minergie-P / Minergie-A</v>
      </c>
      <c r="E31" s="99" t="s">
        <v>29</v>
      </c>
      <c r="F31" s="100"/>
      <c r="G31" s="101" t="s">
        <v>29</v>
      </c>
    </row>
    <row r="32" spans="1:9" s="85" customFormat="1" x14ac:dyDescent="0.25">
      <c r="A32" s="81">
        <v>29</v>
      </c>
      <c r="B32" s="82" t="s">
        <v>9</v>
      </c>
      <c r="C32" s="82"/>
      <c r="D32" s="83" t="str">
        <f t="shared" si="0"/>
        <v>1'600 kWh/(ml*a)</v>
      </c>
      <c r="E32" s="99" t="s">
        <v>25</v>
      </c>
      <c r="F32" s="100"/>
      <c r="G32" s="101" t="s">
        <v>123</v>
      </c>
    </row>
    <row r="33" spans="1:8" s="85" customFormat="1" x14ac:dyDescent="0.25">
      <c r="A33" s="81">
        <v>30</v>
      </c>
      <c r="B33" s="82" t="s">
        <v>9</v>
      </c>
      <c r="C33" s="82"/>
      <c r="D33" s="83" t="str">
        <f t="shared" si="0"/>
        <v>1'800 kWh/(ml*a)</v>
      </c>
      <c r="E33" s="99" t="s">
        <v>23</v>
      </c>
      <c r="F33" s="100"/>
      <c r="G33" s="101" t="s">
        <v>121</v>
      </c>
    </row>
    <row r="34" spans="1:8" s="85" customFormat="1" x14ac:dyDescent="0.25">
      <c r="A34" s="81">
        <v>31</v>
      </c>
      <c r="B34" s="82" t="s">
        <v>9</v>
      </c>
      <c r="C34" s="82"/>
      <c r="D34" s="83" t="str">
        <f t="shared" si="0"/>
        <v>2.2.1 Mobili refrigerazione/congelazione e produzione del freddo</v>
      </c>
      <c r="E34" s="99" t="s">
        <v>39</v>
      </c>
      <c r="F34" s="100"/>
      <c r="G34" s="101" t="s">
        <v>109</v>
      </c>
    </row>
    <row r="35" spans="1:8" s="85" customFormat="1" x14ac:dyDescent="0.25">
      <c r="A35" s="81">
        <v>32</v>
      </c>
      <c r="B35" s="82" t="s">
        <v>9</v>
      </c>
      <c r="C35" s="82"/>
      <c r="D35" s="83" t="str">
        <f t="shared" si="0"/>
        <v>Le esigenze per i mobili refrigeranti con ante o coperture scorrevoli vetrate sono rispettate?</v>
      </c>
      <c r="E35" s="99" t="s">
        <v>31</v>
      </c>
      <c r="F35" s="100"/>
      <c r="G35" s="101" t="s">
        <v>92</v>
      </c>
    </row>
    <row r="36" spans="1:8" s="85" customFormat="1" x14ac:dyDescent="0.25">
      <c r="A36" s="81">
        <v>33</v>
      </c>
      <c r="B36" s="82" t="s">
        <v>9</v>
      </c>
      <c r="C36" s="82"/>
      <c r="D36" s="83" t="str">
        <f t="shared" si="0"/>
        <v>Valori di progetto mobili congelatori con porte/coperture scorrevoli vetrate:</v>
      </c>
      <c r="E36" s="99" t="s">
        <v>32</v>
      </c>
      <c r="F36" s="100"/>
      <c r="G36" s="101" t="s">
        <v>91</v>
      </c>
      <c r="H36" s="102"/>
    </row>
    <row r="37" spans="1:8" s="85" customFormat="1" x14ac:dyDescent="0.25">
      <c r="A37" s="81">
        <v>34</v>
      </c>
      <c r="B37" s="82" t="s">
        <v>9</v>
      </c>
      <c r="C37" s="82"/>
      <c r="D37" s="83" t="str">
        <f t="shared" si="0"/>
        <v>Valori di progetto mobili refrigeranti con porte/coperture scorrevoli vetrate:</v>
      </c>
      <c r="E37" s="99" t="s">
        <v>34</v>
      </c>
      <c r="F37" s="100"/>
      <c r="G37" s="101" t="s">
        <v>93</v>
      </c>
    </row>
    <row r="38" spans="1:8" s="85" customFormat="1" x14ac:dyDescent="0.25">
      <c r="A38" s="81">
        <v>35</v>
      </c>
      <c r="B38" s="82" t="s">
        <v>9</v>
      </c>
      <c r="C38" s="82"/>
      <c r="D38" s="83" t="str">
        <f t="shared" si="0"/>
        <v>Esigenza</v>
      </c>
      <c r="E38" s="99" t="s">
        <v>30</v>
      </c>
      <c r="F38" s="100"/>
      <c r="G38" s="101" t="s">
        <v>90</v>
      </c>
    </row>
    <row r="39" spans="1:8" s="85" customFormat="1" x14ac:dyDescent="0.25">
      <c r="A39" s="81">
        <v>36</v>
      </c>
      <c r="B39" s="82" t="s">
        <v>9</v>
      </c>
      <c r="C39" s="82"/>
      <c r="D39" s="83" t="str">
        <f t="shared" si="0"/>
        <v>Congelazione</v>
      </c>
      <c r="E39" s="99" t="s">
        <v>35</v>
      </c>
      <c r="F39" s="100"/>
      <c r="G39" s="101" t="s">
        <v>94</v>
      </c>
    </row>
    <row r="40" spans="1:8" s="85" customFormat="1" x14ac:dyDescent="0.25">
      <c r="A40" s="81">
        <v>37</v>
      </c>
      <c r="B40" s="82" t="s">
        <v>9</v>
      </c>
      <c r="C40" s="82"/>
      <c r="D40" s="83" t="str">
        <f t="shared" si="0"/>
        <v>Refrigerazione</v>
      </c>
      <c r="E40" s="99" t="s">
        <v>36</v>
      </c>
      <c r="F40" s="100"/>
      <c r="G40" s="101" t="s">
        <v>95</v>
      </c>
    </row>
    <row r="41" spans="1:8" s="85" customFormat="1" x14ac:dyDescent="0.25">
      <c r="A41" s="81">
        <v>38</v>
      </c>
      <c r="B41" s="82" t="s">
        <v>9</v>
      </c>
      <c r="C41" s="82"/>
      <c r="D41" s="83" t="str">
        <f t="shared" si="0"/>
        <v>Per l'illuminazione del mobile refrigerante sono impiegate lampadine LED?</v>
      </c>
      <c r="E41" s="99" t="s">
        <v>66</v>
      </c>
      <c r="F41" s="100"/>
      <c r="G41" s="101" t="s">
        <v>110</v>
      </c>
    </row>
    <row r="42" spans="1:8" s="85" customFormat="1" x14ac:dyDescent="0.25">
      <c r="A42" s="81">
        <v>39</v>
      </c>
      <c r="B42" s="82" t="s">
        <v>9</v>
      </c>
      <c r="C42" s="82"/>
      <c r="D42" s="83" t="str">
        <f t="shared" si="0"/>
        <v>Nei mobili refrigeranti sono impiegati ventilatori EC con un rendimento globale minimo del 30%?</v>
      </c>
      <c r="E42" s="99" t="s">
        <v>44</v>
      </c>
      <c r="F42" s="100"/>
      <c r="G42" s="101" t="s">
        <v>111</v>
      </c>
    </row>
    <row r="43" spans="1:8" s="85" customFormat="1" x14ac:dyDescent="0.25">
      <c r="A43" s="81">
        <v>40</v>
      </c>
      <c r="B43" s="82" t="s">
        <v>9</v>
      </c>
      <c r="C43" s="82"/>
      <c r="D43" s="83" t="str">
        <f t="shared" si="0"/>
        <v>Per la produzione di freddo commerciale sono impiegati solo fluidi refrigeranti naturali?</v>
      </c>
      <c r="E43" s="99" t="s">
        <v>71</v>
      </c>
      <c r="F43" s="100"/>
      <c r="G43" s="101" t="s">
        <v>124</v>
      </c>
    </row>
    <row r="44" spans="1:8" s="85" customFormat="1" x14ac:dyDescent="0.25">
      <c r="A44" s="81">
        <v>41</v>
      </c>
      <c r="B44" s="82" t="s">
        <v>9</v>
      </c>
      <c r="C44" s="82"/>
      <c r="D44" s="83" t="str">
        <f t="shared" si="0"/>
        <v>2.3.1 Celle frigorifere e di congelazione</v>
      </c>
      <c r="E44" s="99" t="s">
        <v>51</v>
      </c>
      <c r="F44" s="100"/>
      <c r="G44" s="101" t="s">
        <v>96</v>
      </c>
    </row>
    <row r="45" spans="1:8" s="85" customFormat="1" x14ac:dyDescent="0.25">
      <c r="A45" s="81">
        <v>42</v>
      </c>
      <c r="B45" s="82" t="s">
        <v>9</v>
      </c>
      <c r="C45" s="82"/>
      <c r="D45" s="83" t="str">
        <f t="shared" si="0"/>
        <v>Le porte ad anta delle celle frigorifere/congelazione sono a chiusura automatica?</v>
      </c>
      <c r="E45" s="99" t="s">
        <v>52</v>
      </c>
      <c r="F45" s="100"/>
      <c r="G45" s="101" t="s">
        <v>97</v>
      </c>
    </row>
    <row r="46" spans="1:8" s="85" customFormat="1" x14ac:dyDescent="0.25">
      <c r="A46" s="81">
        <v>43</v>
      </c>
      <c r="B46" s="82" t="s">
        <v>9</v>
      </c>
      <c r="C46" s="82"/>
      <c r="D46" s="83" t="str">
        <f t="shared" si="0"/>
        <v>Le esigenze per l'illuminazione sono rispettate?</v>
      </c>
      <c r="E46" s="99" t="s">
        <v>54</v>
      </c>
      <c r="F46" s="100"/>
      <c r="G46" s="101" t="s">
        <v>98</v>
      </c>
    </row>
    <row r="47" spans="1:8" s="85" customFormat="1" x14ac:dyDescent="0.25">
      <c r="A47" s="81">
        <v>44</v>
      </c>
      <c r="B47" s="82" t="s">
        <v>9</v>
      </c>
      <c r="C47" s="82"/>
      <c r="D47" s="83" t="str">
        <f t="shared" si="0"/>
        <v>Valori di progetto illuminazione:</v>
      </c>
      <c r="E47" s="99" t="s">
        <v>55</v>
      </c>
      <c r="F47" s="100"/>
      <c r="G47" s="101" t="s">
        <v>112</v>
      </c>
    </row>
    <row r="48" spans="1:8" s="85" customFormat="1" x14ac:dyDescent="0.25">
      <c r="A48" s="81">
        <v>45</v>
      </c>
      <c r="B48" s="82" t="s">
        <v>9</v>
      </c>
      <c r="C48" s="82"/>
      <c r="D48" s="83" t="str">
        <f t="shared" si="0"/>
        <v>Potenza installata per m2 di superfice netta di vendita</v>
      </c>
      <c r="E48" s="99" t="s">
        <v>67</v>
      </c>
      <c r="F48" s="100"/>
      <c r="G48" s="101" t="s">
        <v>125</v>
      </c>
    </row>
    <row r="49" spans="1:7" s="85" customFormat="1" x14ac:dyDescent="0.25">
      <c r="A49" s="81">
        <v>46</v>
      </c>
      <c r="B49" s="82" t="s">
        <v>9</v>
      </c>
      <c r="C49" s="82"/>
      <c r="D49" s="83" t="str">
        <f t="shared" si="0"/>
        <v>Fabbisogno d'energia con tempo di funzionamento annuo di 4'000 h/a</v>
      </c>
      <c r="E49" s="99" t="s">
        <v>68</v>
      </c>
      <c r="F49" s="100"/>
      <c r="G49" s="101" t="s">
        <v>113</v>
      </c>
    </row>
    <row r="50" spans="1:7" s="85" customFormat="1" x14ac:dyDescent="0.25">
      <c r="A50" s="81">
        <v>47</v>
      </c>
      <c r="B50" s="82" t="s">
        <v>9</v>
      </c>
      <c r="C50" s="82"/>
      <c r="D50" s="83" t="str">
        <f t="shared" si="0"/>
        <v>Sono impiegate lampade LED o lampadine con un'elevata efficienza?</v>
      </c>
      <c r="E50" s="99" t="s">
        <v>62</v>
      </c>
      <c r="F50" s="100"/>
      <c r="G50" s="101" t="s">
        <v>114</v>
      </c>
    </row>
    <row r="51" spans="1:7" s="85" customFormat="1" x14ac:dyDescent="0.25">
      <c r="A51" s="81">
        <v>48</v>
      </c>
      <c r="B51" s="82" t="s">
        <v>9</v>
      </c>
      <c r="C51" s="82"/>
      <c r="D51" s="83" t="str">
        <f t="shared" si="0"/>
        <v>È stato allestito un concetto per un'illuminazione graduale?</v>
      </c>
      <c r="E51" s="99" t="s">
        <v>63</v>
      </c>
      <c r="F51" s="100"/>
      <c r="G51" s="101" t="s">
        <v>99</v>
      </c>
    </row>
    <row r="52" spans="1:7" s="85" customFormat="1" x14ac:dyDescent="0.25">
      <c r="A52" s="81">
        <v>49</v>
      </c>
      <c r="B52" s="82" t="s">
        <v>9</v>
      </c>
      <c r="C52" s="82"/>
      <c r="D52" s="83" t="str">
        <f t="shared" si="0"/>
        <v>5.1.1 Ventilazione</v>
      </c>
      <c r="E52" s="99" t="s">
        <v>64</v>
      </c>
      <c r="F52" s="100"/>
      <c r="G52" s="101" t="s">
        <v>100</v>
      </c>
    </row>
    <row r="53" spans="1:7" s="85" customFormat="1" x14ac:dyDescent="0.25">
      <c r="A53" s="81">
        <v>50</v>
      </c>
      <c r="B53" s="82" t="s">
        <v>9</v>
      </c>
      <c r="C53" s="82"/>
      <c r="D53" s="83" t="str">
        <f t="shared" si="0"/>
        <v>È prevista una ventilazione controllata per il negozio alimentare (se AE superiore a 2'000 m2)?</v>
      </c>
      <c r="E53" s="99" t="s">
        <v>65</v>
      </c>
      <c r="F53" s="100"/>
      <c r="G53" s="101" t="s">
        <v>126</v>
      </c>
    </row>
    <row r="54" spans="1:7" s="85" customFormat="1" x14ac:dyDescent="0.25">
      <c r="A54" s="81">
        <v>51</v>
      </c>
      <c r="B54" s="82" t="s">
        <v>9</v>
      </c>
      <c r="C54" s="82"/>
      <c r="D54" s="83" t="str">
        <f t="shared" si="0"/>
        <v>Le esigenze supplementari per i negozi alimentari sono soddisfatte?</v>
      </c>
      <c r="E54" s="99" t="s">
        <v>70</v>
      </c>
      <c r="F54" s="100"/>
      <c r="G54" s="101" t="s">
        <v>101</v>
      </c>
    </row>
    <row r="55" spans="1:7" s="85" customFormat="1" x14ac:dyDescent="0.25">
      <c r="A55" s="81">
        <v>52</v>
      </c>
      <c r="B55" s="82" t="s">
        <v>9</v>
      </c>
      <c r="C55" s="82"/>
      <c r="D55" s="83" t="str">
        <f t="shared" si="0"/>
        <v>Allegati:</v>
      </c>
      <c r="E55" s="99" t="s">
        <v>72</v>
      </c>
      <c r="F55" s="100"/>
      <c r="G55" s="101" t="s">
        <v>102</v>
      </c>
    </row>
    <row r="56" spans="1:7" s="85" customFormat="1" x14ac:dyDescent="0.25">
      <c r="A56" s="81">
        <v>53</v>
      </c>
      <c r="B56" s="82" t="s">
        <v>9</v>
      </c>
      <c r="C56" s="82"/>
      <c r="D56" s="83" t="str">
        <f t="shared" si="0"/>
        <v xml:space="preserve">  O calcolo del valore comparativo del freddo</v>
      </c>
      <c r="E56" s="99" t="s">
        <v>74</v>
      </c>
      <c r="F56" s="100"/>
      <c r="G56" s="101" t="s">
        <v>127</v>
      </c>
    </row>
    <row r="57" spans="1:7" s="85" customFormat="1" x14ac:dyDescent="0.25">
      <c r="A57" s="81">
        <v>54</v>
      </c>
      <c r="B57" s="82" t="s">
        <v>9</v>
      </c>
      <c r="C57" s="82"/>
      <c r="D57" s="83" t="str">
        <f t="shared" si="0"/>
        <v xml:space="preserve">  O verifica illuminazione</v>
      </c>
      <c r="E57" s="99" t="s">
        <v>73</v>
      </c>
      <c r="F57" s="100"/>
      <c r="G57" s="101" t="s">
        <v>103</v>
      </c>
    </row>
    <row r="58" spans="1:7" x14ac:dyDescent="0.25">
      <c r="A58" s="7">
        <v>55</v>
      </c>
      <c r="B58" s="8" t="s">
        <v>9</v>
      </c>
      <c r="C58" s="8"/>
      <c r="D58" s="9" t="str">
        <f t="shared" si="0"/>
        <v>4.1.1 Illuminazione</v>
      </c>
      <c r="E58" s="98" t="s">
        <v>53</v>
      </c>
      <c r="F58" s="96"/>
      <c r="G58" s="97" t="s">
        <v>104</v>
      </c>
    </row>
    <row r="59" spans="1:7" x14ac:dyDescent="0.25">
      <c r="A59" s="7">
        <v>56</v>
      </c>
      <c r="B59" s="8" t="s">
        <v>9</v>
      </c>
      <c r="C59" s="8"/>
      <c r="D59" s="9" t="str">
        <f t="shared" si="0"/>
        <v>Firma dell'esperto:</v>
      </c>
      <c r="E59" s="98" t="s">
        <v>76</v>
      </c>
      <c r="F59" s="96"/>
      <c r="G59" s="97" t="s">
        <v>105</v>
      </c>
    </row>
    <row r="60" spans="1:7" ht="21" x14ac:dyDescent="0.25">
      <c r="A60" s="7">
        <v>57</v>
      </c>
      <c r="B60" s="8" t="s">
        <v>9</v>
      </c>
      <c r="C60" s="8"/>
      <c r="D60" s="9" t="str">
        <f t="shared" si="0"/>
        <v xml:space="preserve">  O motivazione della risposta  "no"</v>
      </c>
      <c r="E60" s="98" t="s">
        <v>77</v>
      </c>
      <c r="F60" s="96"/>
      <c r="G60" s="97" t="s">
        <v>106</v>
      </c>
    </row>
    <row r="61" spans="1:7" x14ac:dyDescent="0.25">
      <c r="A61" s="7">
        <v>58</v>
      </c>
      <c r="B61" s="8" t="s">
        <v>9</v>
      </c>
      <c r="C61" s="8"/>
      <c r="D61" s="9">
        <f t="shared" si="0"/>
        <v>0</v>
      </c>
      <c r="E61" s="98"/>
      <c r="F61" s="96"/>
      <c r="G61" s="97"/>
    </row>
    <row r="62" spans="1:7" x14ac:dyDescent="0.25">
      <c r="A62" s="7">
        <v>59</v>
      </c>
      <c r="B62" s="8" t="s">
        <v>9</v>
      </c>
      <c r="C62" s="8"/>
      <c r="D62" s="9">
        <f t="shared" si="0"/>
        <v>0</v>
      </c>
      <c r="E62" s="98"/>
      <c r="F62" s="96"/>
      <c r="G62" s="97"/>
    </row>
    <row r="63" spans="1:7" x14ac:dyDescent="0.25">
      <c r="A63" s="7">
        <v>60</v>
      </c>
      <c r="B63" s="8" t="s">
        <v>9</v>
      </c>
      <c r="C63" s="8"/>
      <c r="D63" s="9">
        <f t="shared" si="0"/>
        <v>0</v>
      </c>
      <c r="E63" s="98"/>
      <c r="F63" s="96"/>
      <c r="G63" s="97"/>
    </row>
    <row r="64" spans="1:7" x14ac:dyDescent="0.25">
      <c r="A64" s="7">
        <v>61</v>
      </c>
      <c r="B64" s="8" t="s">
        <v>9</v>
      </c>
      <c r="C64" s="8"/>
      <c r="D64" s="9">
        <f t="shared" si="0"/>
        <v>0</v>
      </c>
      <c r="E64" s="98"/>
      <c r="F64" s="96"/>
      <c r="G64" s="97"/>
    </row>
    <row r="65" spans="1:7" x14ac:dyDescent="0.25">
      <c r="A65" s="7">
        <v>62</v>
      </c>
      <c r="B65" s="8" t="s">
        <v>9</v>
      </c>
      <c r="C65" s="8"/>
      <c r="D65" s="9">
        <f t="shared" si="0"/>
        <v>0</v>
      </c>
      <c r="E65" s="98"/>
      <c r="F65" s="96"/>
      <c r="G65" s="97"/>
    </row>
    <row r="66" spans="1:7" x14ac:dyDescent="0.25">
      <c r="A66" s="7">
        <v>63</v>
      </c>
      <c r="B66" s="8" t="s">
        <v>9</v>
      </c>
      <c r="C66" s="8"/>
      <c r="D66" s="9">
        <f t="shared" si="0"/>
        <v>0</v>
      </c>
      <c r="E66" s="98"/>
      <c r="F66" s="96"/>
      <c r="G66" s="97"/>
    </row>
    <row r="67" spans="1:7" x14ac:dyDescent="0.25">
      <c r="A67" s="7">
        <v>64</v>
      </c>
      <c r="B67" s="8" t="s">
        <v>9</v>
      </c>
      <c r="C67" s="8"/>
      <c r="D67" s="9">
        <f t="shared" si="0"/>
        <v>0</v>
      </c>
      <c r="E67" s="98"/>
      <c r="F67" s="96"/>
      <c r="G67" s="97"/>
    </row>
    <row r="68" spans="1:7" x14ac:dyDescent="0.25">
      <c r="A68" s="7">
        <v>65</v>
      </c>
      <c r="B68" s="8" t="s">
        <v>9</v>
      </c>
      <c r="C68" s="8"/>
      <c r="D68" s="9">
        <f t="shared" ref="D68:D131" si="1">INDEX($E$4:$G$514,$A68,$A$1)</f>
        <v>0</v>
      </c>
      <c r="E68" s="98"/>
      <c r="F68" s="96"/>
      <c r="G68" s="97"/>
    </row>
    <row r="69" spans="1:7" x14ac:dyDescent="0.25">
      <c r="A69" s="7">
        <v>66</v>
      </c>
      <c r="B69" s="8" t="s">
        <v>9</v>
      </c>
      <c r="C69" s="8"/>
      <c r="D69" s="9">
        <f t="shared" si="1"/>
        <v>0</v>
      </c>
      <c r="E69" s="98"/>
      <c r="F69" s="96"/>
      <c r="G69" s="97"/>
    </row>
    <row r="70" spans="1:7" x14ac:dyDescent="0.25">
      <c r="A70" s="7">
        <v>67</v>
      </c>
      <c r="B70" s="8" t="s">
        <v>9</v>
      </c>
      <c r="C70" s="8"/>
      <c r="D70" s="9">
        <f t="shared" si="1"/>
        <v>0</v>
      </c>
      <c r="E70" s="98"/>
      <c r="F70" s="96"/>
      <c r="G70" s="97"/>
    </row>
    <row r="71" spans="1:7" x14ac:dyDescent="0.25">
      <c r="A71" s="7">
        <v>68</v>
      </c>
      <c r="B71" s="8" t="s">
        <v>9</v>
      </c>
      <c r="C71" s="8"/>
      <c r="D71" s="9">
        <f t="shared" si="1"/>
        <v>0</v>
      </c>
      <c r="E71" s="98"/>
      <c r="F71" s="96"/>
      <c r="G71" s="97"/>
    </row>
    <row r="72" spans="1:7" x14ac:dyDescent="0.25">
      <c r="A72" s="7">
        <v>69</v>
      </c>
      <c r="B72" s="8" t="s">
        <v>9</v>
      </c>
      <c r="C72" s="8"/>
      <c r="D72" s="9">
        <f t="shared" si="1"/>
        <v>0</v>
      </c>
      <c r="E72" s="98"/>
      <c r="F72" s="96"/>
      <c r="G72" s="97"/>
    </row>
    <row r="73" spans="1:7" x14ac:dyDescent="0.25">
      <c r="A73" s="7">
        <v>70</v>
      </c>
      <c r="B73" s="8" t="s">
        <v>9</v>
      </c>
      <c r="C73" s="8"/>
      <c r="D73" s="9">
        <f t="shared" si="1"/>
        <v>0</v>
      </c>
      <c r="E73" s="98"/>
      <c r="F73" s="96"/>
      <c r="G73" s="97"/>
    </row>
    <row r="74" spans="1:7" x14ac:dyDescent="0.25">
      <c r="A74" s="7">
        <v>71</v>
      </c>
      <c r="B74" s="8" t="s">
        <v>9</v>
      </c>
      <c r="C74" s="8"/>
      <c r="D74" s="9">
        <f t="shared" si="1"/>
        <v>0</v>
      </c>
      <c r="E74" s="98"/>
      <c r="F74" s="96"/>
      <c r="G74" s="97"/>
    </row>
    <row r="75" spans="1:7" x14ac:dyDescent="0.25">
      <c r="A75" s="7">
        <v>72</v>
      </c>
      <c r="B75" s="8" t="s">
        <v>9</v>
      </c>
      <c r="C75" s="8"/>
      <c r="D75" s="9">
        <f t="shared" si="1"/>
        <v>0</v>
      </c>
      <c r="E75" s="98"/>
      <c r="F75" s="96"/>
      <c r="G75" s="97"/>
    </row>
    <row r="76" spans="1:7" x14ac:dyDescent="0.25">
      <c r="A76" s="7">
        <v>73</v>
      </c>
      <c r="B76" s="8" t="s">
        <v>9</v>
      </c>
      <c r="C76" s="8"/>
      <c r="D76" s="9">
        <f t="shared" si="1"/>
        <v>0</v>
      </c>
      <c r="E76" s="98"/>
      <c r="F76" s="96"/>
      <c r="G76" s="97"/>
    </row>
    <row r="77" spans="1:7" x14ac:dyDescent="0.25">
      <c r="A77" s="7">
        <v>74</v>
      </c>
      <c r="B77" s="8" t="s">
        <v>9</v>
      </c>
      <c r="C77" s="8"/>
      <c r="D77" s="9">
        <f t="shared" si="1"/>
        <v>0</v>
      </c>
      <c r="E77" s="98"/>
      <c r="F77" s="96"/>
      <c r="G77" s="97"/>
    </row>
    <row r="78" spans="1:7" x14ac:dyDescent="0.25">
      <c r="A78" s="7">
        <v>75</v>
      </c>
      <c r="B78" s="8" t="s">
        <v>9</v>
      </c>
      <c r="C78" s="8"/>
      <c r="D78" s="9">
        <f t="shared" si="1"/>
        <v>0</v>
      </c>
      <c r="E78" s="98"/>
      <c r="F78" s="96"/>
      <c r="G78" s="97"/>
    </row>
    <row r="79" spans="1:7" x14ac:dyDescent="0.25">
      <c r="A79" s="7">
        <v>76</v>
      </c>
      <c r="B79" s="8" t="s">
        <v>9</v>
      </c>
      <c r="C79" s="8"/>
      <c r="D79" s="9">
        <f t="shared" si="1"/>
        <v>0</v>
      </c>
      <c r="E79" s="98"/>
      <c r="F79" s="96"/>
      <c r="G79" s="97"/>
    </row>
    <row r="80" spans="1:7" x14ac:dyDescent="0.25">
      <c r="A80" s="7">
        <v>77</v>
      </c>
      <c r="B80" s="8" t="s">
        <v>9</v>
      </c>
      <c r="C80" s="8"/>
      <c r="D80" s="9">
        <f t="shared" si="1"/>
        <v>0</v>
      </c>
      <c r="E80" s="98"/>
      <c r="F80" s="96"/>
      <c r="G80" s="97"/>
    </row>
    <row r="81" spans="1:7" x14ac:dyDescent="0.25">
      <c r="A81" s="7">
        <v>78</v>
      </c>
      <c r="B81" s="8" t="s">
        <v>9</v>
      </c>
      <c r="C81" s="8"/>
      <c r="D81" s="9">
        <f t="shared" si="1"/>
        <v>0</v>
      </c>
      <c r="E81" s="98"/>
      <c r="F81" s="96"/>
      <c r="G81" s="97"/>
    </row>
    <row r="82" spans="1:7" x14ac:dyDescent="0.25">
      <c r="A82" s="7">
        <v>79</v>
      </c>
      <c r="B82" s="8" t="s">
        <v>9</v>
      </c>
      <c r="C82" s="8"/>
      <c r="D82" s="9">
        <f t="shared" si="1"/>
        <v>0</v>
      </c>
      <c r="E82" s="98"/>
      <c r="F82" s="96"/>
      <c r="G82" s="97"/>
    </row>
    <row r="83" spans="1:7" x14ac:dyDescent="0.25">
      <c r="A83" s="7">
        <v>80</v>
      </c>
      <c r="B83" s="8" t="s">
        <v>9</v>
      </c>
      <c r="C83" s="8"/>
      <c r="D83" s="9">
        <f t="shared" si="1"/>
        <v>0</v>
      </c>
      <c r="E83" s="98"/>
      <c r="F83" s="96"/>
      <c r="G83" s="97"/>
    </row>
    <row r="84" spans="1:7" x14ac:dyDescent="0.25">
      <c r="A84" s="7">
        <v>81</v>
      </c>
      <c r="B84" s="8" t="s">
        <v>9</v>
      </c>
      <c r="C84" s="8"/>
      <c r="D84" s="9">
        <f t="shared" si="1"/>
        <v>0</v>
      </c>
      <c r="E84" s="98"/>
      <c r="F84" s="96"/>
      <c r="G84" s="97"/>
    </row>
    <row r="85" spans="1:7" x14ac:dyDescent="0.25">
      <c r="A85" s="7">
        <v>82</v>
      </c>
      <c r="B85" s="8" t="s">
        <v>9</v>
      </c>
      <c r="C85" s="8"/>
      <c r="D85" s="9">
        <f t="shared" si="1"/>
        <v>0</v>
      </c>
      <c r="E85" s="98"/>
      <c r="F85" s="96"/>
      <c r="G85" s="97"/>
    </row>
    <row r="86" spans="1:7" x14ac:dyDescent="0.25">
      <c r="A86" s="7">
        <v>83</v>
      </c>
      <c r="B86" s="8" t="s">
        <v>9</v>
      </c>
      <c r="C86" s="8"/>
      <c r="D86" s="9">
        <f t="shared" si="1"/>
        <v>0</v>
      </c>
      <c r="E86" s="98"/>
      <c r="F86" s="96"/>
      <c r="G86" s="97"/>
    </row>
    <row r="87" spans="1:7" x14ac:dyDescent="0.25">
      <c r="A87" s="7">
        <v>84</v>
      </c>
      <c r="B87" s="8" t="s">
        <v>9</v>
      </c>
      <c r="C87" s="8"/>
      <c r="D87" s="9">
        <f t="shared" si="1"/>
        <v>0</v>
      </c>
      <c r="E87" s="98"/>
      <c r="F87" s="96"/>
      <c r="G87" s="97"/>
    </row>
    <row r="88" spans="1:7" x14ac:dyDescent="0.25">
      <c r="A88" s="7">
        <v>85</v>
      </c>
      <c r="B88" s="8" t="s">
        <v>9</v>
      </c>
      <c r="C88" s="8"/>
      <c r="D88" s="9">
        <f t="shared" si="1"/>
        <v>0</v>
      </c>
      <c r="E88" s="98"/>
      <c r="F88" s="96"/>
      <c r="G88" s="97"/>
    </row>
    <row r="89" spans="1:7" x14ac:dyDescent="0.25">
      <c r="A89" s="7">
        <v>86</v>
      </c>
      <c r="B89" s="8" t="s">
        <v>9</v>
      </c>
      <c r="C89" s="8"/>
      <c r="D89" s="9">
        <f t="shared" si="1"/>
        <v>0</v>
      </c>
      <c r="E89" s="98"/>
      <c r="F89" s="96"/>
      <c r="G89" s="97"/>
    </row>
    <row r="90" spans="1:7" x14ac:dyDescent="0.25">
      <c r="A90" s="7">
        <v>87</v>
      </c>
      <c r="B90" s="8" t="s">
        <v>9</v>
      </c>
      <c r="C90" s="8"/>
      <c r="D90" s="9">
        <f t="shared" si="1"/>
        <v>0</v>
      </c>
      <c r="E90" s="98"/>
      <c r="F90" s="96"/>
      <c r="G90" s="97"/>
    </row>
    <row r="91" spans="1:7" x14ac:dyDescent="0.25">
      <c r="A91" s="7">
        <v>88</v>
      </c>
      <c r="B91" s="8" t="s">
        <v>9</v>
      </c>
      <c r="C91" s="8"/>
      <c r="D91" s="9">
        <f t="shared" si="1"/>
        <v>0</v>
      </c>
      <c r="E91" s="98"/>
      <c r="F91" s="96"/>
      <c r="G91" s="97"/>
    </row>
    <row r="92" spans="1:7" x14ac:dyDescent="0.25">
      <c r="A92" s="7">
        <v>89</v>
      </c>
      <c r="B92" s="8" t="s">
        <v>9</v>
      </c>
      <c r="C92" s="8"/>
      <c r="D92" s="9">
        <f t="shared" si="1"/>
        <v>0</v>
      </c>
      <c r="E92" s="98"/>
      <c r="F92" s="96"/>
      <c r="G92" s="97"/>
    </row>
    <row r="93" spans="1:7" x14ac:dyDescent="0.25">
      <c r="A93" s="7">
        <v>90</v>
      </c>
      <c r="B93" s="8" t="s">
        <v>9</v>
      </c>
      <c r="C93" s="8"/>
      <c r="D93" s="9">
        <f t="shared" si="1"/>
        <v>0</v>
      </c>
      <c r="E93" s="98"/>
      <c r="F93" s="96"/>
      <c r="G93" s="97"/>
    </row>
    <row r="94" spans="1:7" x14ac:dyDescent="0.25">
      <c r="A94" s="7">
        <v>91</v>
      </c>
      <c r="B94" s="8" t="s">
        <v>9</v>
      </c>
      <c r="C94" s="8"/>
      <c r="D94" s="9">
        <f t="shared" si="1"/>
        <v>0</v>
      </c>
      <c r="E94" s="98"/>
      <c r="F94" s="96"/>
      <c r="G94" s="97"/>
    </row>
    <row r="95" spans="1:7" x14ac:dyDescent="0.25">
      <c r="A95" s="7">
        <v>92</v>
      </c>
      <c r="B95" s="8" t="s">
        <v>9</v>
      </c>
      <c r="C95" s="8"/>
      <c r="D95" s="9">
        <f t="shared" si="1"/>
        <v>0</v>
      </c>
      <c r="E95" s="98"/>
      <c r="F95" s="96"/>
      <c r="G95" s="97"/>
    </row>
    <row r="96" spans="1:7" x14ac:dyDescent="0.25">
      <c r="A96" s="7">
        <v>93</v>
      </c>
      <c r="B96" s="8" t="s">
        <v>9</v>
      </c>
      <c r="C96" s="8"/>
      <c r="D96" s="9">
        <f t="shared" si="1"/>
        <v>0</v>
      </c>
      <c r="E96" s="98"/>
      <c r="F96" s="96"/>
      <c r="G96" s="97"/>
    </row>
    <row r="97" spans="1:7" x14ac:dyDescent="0.25">
      <c r="A97" s="7">
        <v>94</v>
      </c>
      <c r="B97" s="8" t="s">
        <v>9</v>
      </c>
      <c r="C97" s="8"/>
      <c r="D97" s="9">
        <f t="shared" si="1"/>
        <v>0</v>
      </c>
      <c r="E97" s="98"/>
      <c r="F97" s="96"/>
      <c r="G97" s="97"/>
    </row>
    <row r="98" spans="1:7" x14ac:dyDescent="0.25">
      <c r="A98" s="7">
        <v>95</v>
      </c>
      <c r="B98" s="8" t="s">
        <v>9</v>
      </c>
      <c r="C98" s="8"/>
      <c r="D98" s="9">
        <f t="shared" si="1"/>
        <v>0</v>
      </c>
      <c r="E98" s="98"/>
      <c r="F98" s="96"/>
      <c r="G98" s="97"/>
    </row>
    <row r="99" spans="1:7" x14ac:dyDescent="0.25">
      <c r="A99" s="7">
        <v>96</v>
      </c>
      <c r="B99" s="8" t="s">
        <v>9</v>
      </c>
      <c r="C99" s="8"/>
      <c r="D99" s="9">
        <f t="shared" si="1"/>
        <v>0</v>
      </c>
      <c r="E99" s="98"/>
      <c r="F99" s="96"/>
      <c r="G99" s="97"/>
    </row>
    <row r="100" spans="1:7" x14ac:dyDescent="0.25">
      <c r="A100" s="7">
        <v>97</v>
      </c>
      <c r="B100" s="8" t="s">
        <v>9</v>
      </c>
      <c r="C100" s="8"/>
      <c r="D100" s="9">
        <f t="shared" si="1"/>
        <v>0</v>
      </c>
      <c r="E100" s="98"/>
      <c r="F100" s="96"/>
      <c r="G100" s="97"/>
    </row>
    <row r="101" spans="1:7" x14ac:dyDescent="0.25">
      <c r="A101" s="7">
        <v>98</v>
      </c>
      <c r="B101" s="8" t="s">
        <v>9</v>
      </c>
      <c r="C101" s="8"/>
      <c r="D101" s="9">
        <f t="shared" si="1"/>
        <v>0</v>
      </c>
      <c r="E101" s="98"/>
      <c r="F101" s="96"/>
      <c r="G101" s="97"/>
    </row>
    <row r="102" spans="1:7" x14ac:dyDescent="0.25">
      <c r="A102" s="7">
        <v>99</v>
      </c>
      <c r="B102" s="8" t="s">
        <v>9</v>
      </c>
      <c r="C102" s="8"/>
      <c r="D102" s="9">
        <f t="shared" si="1"/>
        <v>0</v>
      </c>
      <c r="E102" s="98"/>
      <c r="F102" s="96"/>
      <c r="G102" s="97"/>
    </row>
    <row r="103" spans="1:7" x14ac:dyDescent="0.25">
      <c r="A103" s="7">
        <v>100</v>
      </c>
      <c r="B103" s="8" t="s">
        <v>9</v>
      </c>
      <c r="C103" s="8"/>
      <c r="D103" s="9">
        <f t="shared" si="1"/>
        <v>0</v>
      </c>
      <c r="E103" s="98"/>
      <c r="F103" s="96"/>
      <c r="G103" s="97"/>
    </row>
    <row r="104" spans="1:7" x14ac:dyDescent="0.25">
      <c r="A104" s="7">
        <v>101</v>
      </c>
      <c r="B104" s="8" t="s">
        <v>9</v>
      </c>
      <c r="C104" s="8"/>
      <c r="D104" s="9">
        <f t="shared" si="1"/>
        <v>0</v>
      </c>
      <c r="E104" s="98"/>
      <c r="F104" s="96"/>
      <c r="G104" s="97"/>
    </row>
    <row r="105" spans="1:7" x14ac:dyDescent="0.25">
      <c r="A105" s="7">
        <v>102</v>
      </c>
      <c r="B105" s="8" t="s">
        <v>9</v>
      </c>
      <c r="C105" s="8"/>
      <c r="D105" s="9">
        <f t="shared" si="1"/>
        <v>0</v>
      </c>
      <c r="E105" s="98"/>
      <c r="F105" s="96"/>
      <c r="G105" s="97"/>
    </row>
    <row r="106" spans="1:7" x14ac:dyDescent="0.25">
      <c r="A106" s="7">
        <v>103</v>
      </c>
      <c r="B106" s="8" t="s">
        <v>9</v>
      </c>
      <c r="C106" s="8"/>
      <c r="D106" s="9">
        <f t="shared" si="1"/>
        <v>0</v>
      </c>
      <c r="E106" s="98"/>
      <c r="F106" s="96"/>
      <c r="G106" s="97"/>
    </row>
    <row r="107" spans="1:7" x14ac:dyDescent="0.25">
      <c r="A107" s="7">
        <v>104</v>
      </c>
      <c r="B107" s="8" t="s">
        <v>9</v>
      </c>
      <c r="C107" s="8"/>
      <c r="D107" s="9">
        <f t="shared" si="1"/>
        <v>0</v>
      </c>
      <c r="E107" s="98"/>
      <c r="F107" s="96"/>
      <c r="G107" s="97"/>
    </row>
    <row r="108" spans="1:7" x14ac:dyDescent="0.25">
      <c r="A108" s="7">
        <v>105</v>
      </c>
      <c r="B108" s="8" t="s">
        <v>9</v>
      </c>
      <c r="C108" s="8"/>
      <c r="D108" s="9">
        <f t="shared" si="1"/>
        <v>0</v>
      </c>
      <c r="E108" s="98"/>
      <c r="F108" s="96"/>
      <c r="G108" s="97"/>
    </row>
    <row r="109" spans="1:7" x14ac:dyDescent="0.25">
      <c r="A109" s="7">
        <v>106</v>
      </c>
      <c r="B109" s="8" t="s">
        <v>9</v>
      </c>
      <c r="C109" s="8"/>
      <c r="D109" s="9">
        <f t="shared" si="1"/>
        <v>0</v>
      </c>
      <c r="E109" s="98"/>
      <c r="F109" s="96"/>
      <c r="G109" s="97"/>
    </row>
    <row r="110" spans="1:7" x14ac:dyDescent="0.25">
      <c r="A110" s="7">
        <v>107</v>
      </c>
      <c r="B110" s="8" t="s">
        <v>9</v>
      </c>
      <c r="C110" s="8"/>
      <c r="D110" s="9">
        <f t="shared" si="1"/>
        <v>0</v>
      </c>
      <c r="E110" s="98"/>
      <c r="F110" s="96"/>
      <c r="G110" s="97"/>
    </row>
    <row r="111" spans="1:7" x14ac:dyDescent="0.25">
      <c r="A111" s="7">
        <v>108</v>
      </c>
      <c r="B111" s="8" t="s">
        <v>9</v>
      </c>
      <c r="C111" s="8"/>
      <c r="D111" s="9">
        <f t="shared" si="1"/>
        <v>0</v>
      </c>
      <c r="E111" s="98"/>
      <c r="F111" s="96"/>
      <c r="G111" s="97"/>
    </row>
    <row r="112" spans="1:7" x14ac:dyDescent="0.25">
      <c r="A112" s="7">
        <v>109</v>
      </c>
      <c r="B112" s="8" t="s">
        <v>9</v>
      </c>
      <c r="C112" s="8"/>
      <c r="D112" s="9">
        <f t="shared" si="1"/>
        <v>0</v>
      </c>
      <c r="E112" s="98"/>
      <c r="F112" s="96"/>
      <c r="G112" s="97"/>
    </row>
    <row r="113" spans="1:7" x14ac:dyDescent="0.25">
      <c r="A113" s="7">
        <v>110</v>
      </c>
      <c r="B113" s="8" t="s">
        <v>9</v>
      </c>
      <c r="C113" s="8"/>
      <c r="D113" s="9">
        <f t="shared" si="1"/>
        <v>0</v>
      </c>
      <c r="E113" s="98"/>
      <c r="F113" s="96"/>
      <c r="G113" s="97"/>
    </row>
    <row r="114" spans="1:7" x14ac:dyDescent="0.25">
      <c r="A114" s="7">
        <v>111</v>
      </c>
      <c r="B114" s="8" t="s">
        <v>9</v>
      </c>
      <c r="C114" s="8"/>
      <c r="D114" s="9">
        <f t="shared" si="1"/>
        <v>0</v>
      </c>
      <c r="E114" s="98"/>
      <c r="F114" s="96"/>
      <c r="G114" s="97"/>
    </row>
    <row r="115" spans="1:7" x14ac:dyDescent="0.25">
      <c r="A115" s="7">
        <v>112</v>
      </c>
      <c r="B115" s="8" t="s">
        <v>9</v>
      </c>
      <c r="C115" s="8"/>
      <c r="D115" s="9">
        <f t="shared" si="1"/>
        <v>0</v>
      </c>
      <c r="E115" s="98"/>
      <c r="F115" s="96"/>
      <c r="G115" s="97"/>
    </row>
    <row r="116" spans="1:7" x14ac:dyDescent="0.25">
      <c r="A116" s="7">
        <v>113</v>
      </c>
      <c r="B116" s="8" t="s">
        <v>9</v>
      </c>
      <c r="C116" s="8"/>
      <c r="D116" s="9">
        <f t="shared" si="1"/>
        <v>0</v>
      </c>
      <c r="E116" s="98"/>
      <c r="F116" s="96"/>
      <c r="G116" s="97"/>
    </row>
    <row r="117" spans="1:7" x14ac:dyDescent="0.25">
      <c r="A117" s="7">
        <v>114</v>
      </c>
      <c r="B117" s="8" t="s">
        <v>9</v>
      </c>
      <c r="C117" s="8"/>
      <c r="D117" s="9">
        <f t="shared" si="1"/>
        <v>0</v>
      </c>
      <c r="E117" s="98"/>
      <c r="F117" s="96"/>
      <c r="G117" s="97"/>
    </row>
    <row r="118" spans="1:7" x14ac:dyDescent="0.25">
      <c r="A118" s="7">
        <v>115</v>
      </c>
      <c r="B118" s="8" t="s">
        <v>9</v>
      </c>
      <c r="C118" s="8"/>
      <c r="D118" s="9">
        <f t="shared" si="1"/>
        <v>0</v>
      </c>
      <c r="E118" s="98"/>
      <c r="F118" s="96"/>
      <c r="G118" s="97"/>
    </row>
    <row r="119" spans="1:7" x14ac:dyDescent="0.25">
      <c r="A119" s="7">
        <v>116</v>
      </c>
      <c r="B119" s="8" t="s">
        <v>9</v>
      </c>
      <c r="C119" s="8"/>
      <c r="D119" s="9">
        <f t="shared" si="1"/>
        <v>0</v>
      </c>
      <c r="E119" s="98"/>
      <c r="F119" s="96"/>
      <c r="G119" s="97"/>
    </row>
    <row r="120" spans="1:7" x14ac:dyDescent="0.25">
      <c r="A120" s="7">
        <v>117</v>
      </c>
      <c r="B120" s="8" t="s">
        <v>9</v>
      </c>
      <c r="C120" s="8"/>
      <c r="D120" s="9">
        <f t="shared" si="1"/>
        <v>0</v>
      </c>
      <c r="E120" s="98"/>
      <c r="F120" s="96"/>
      <c r="G120" s="97"/>
    </row>
    <row r="121" spans="1:7" x14ac:dyDescent="0.25">
      <c r="A121" s="7">
        <v>118</v>
      </c>
      <c r="B121" s="8" t="s">
        <v>9</v>
      </c>
      <c r="C121" s="8"/>
      <c r="D121" s="9">
        <f t="shared" si="1"/>
        <v>0</v>
      </c>
      <c r="E121" s="98"/>
      <c r="F121" s="96"/>
      <c r="G121" s="97"/>
    </row>
    <row r="122" spans="1:7" x14ac:dyDescent="0.25">
      <c r="A122" s="7">
        <v>119</v>
      </c>
      <c r="B122" s="8" t="s">
        <v>9</v>
      </c>
      <c r="C122" s="8"/>
      <c r="D122" s="9">
        <f t="shared" si="1"/>
        <v>0</v>
      </c>
      <c r="E122" s="98"/>
      <c r="F122" s="96"/>
      <c r="G122" s="97"/>
    </row>
    <row r="123" spans="1:7" x14ac:dyDescent="0.25">
      <c r="A123" s="7">
        <v>120</v>
      </c>
      <c r="B123" s="8" t="s">
        <v>9</v>
      </c>
      <c r="C123" s="8"/>
      <c r="D123" s="9">
        <f t="shared" si="1"/>
        <v>0</v>
      </c>
      <c r="E123" s="98"/>
      <c r="F123" s="96"/>
      <c r="G123" s="97"/>
    </row>
    <row r="124" spans="1:7" x14ac:dyDescent="0.25">
      <c r="A124" s="7">
        <v>121</v>
      </c>
      <c r="B124" s="8" t="s">
        <v>9</v>
      </c>
      <c r="C124" s="8"/>
      <c r="D124" s="9">
        <f t="shared" si="1"/>
        <v>0</v>
      </c>
      <c r="E124" s="98"/>
      <c r="F124" s="96"/>
      <c r="G124" s="97"/>
    </row>
    <row r="125" spans="1:7" x14ac:dyDescent="0.25">
      <c r="A125" s="7">
        <v>122</v>
      </c>
      <c r="B125" s="8" t="s">
        <v>9</v>
      </c>
      <c r="C125" s="8"/>
      <c r="D125" s="9">
        <f t="shared" si="1"/>
        <v>0</v>
      </c>
      <c r="E125" s="98"/>
      <c r="F125" s="96"/>
      <c r="G125" s="97"/>
    </row>
    <row r="126" spans="1:7" x14ac:dyDescent="0.25">
      <c r="A126" s="7">
        <v>123</v>
      </c>
      <c r="B126" s="8" t="s">
        <v>9</v>
      </c>
      <c r="C126" s="8"/>
      <c r="D126" s="9">
        <f t="shared" si="1"/>
        <v>0</v>
      </c>
      <c r="E126" s="98"/>
      <c r="F126" s="96"/>
      <c r="G126" s="97"/>
    </row>
    <row r="127" spans="1:7" x14ac:dyDescent="0.25">
      <c r="A127" s="7">
        <v>124</v>
      </c>
      <c r="B127" s="8" t="s">
        <v>9</v>
      </c>
      <c r="C127" s="8"/>
      <c r="D127" s="9">
        <f t="shared" si="1"/>
        <v>0</v>
      </c>
      <c r="E127" s="98"/>
      <c r="F127" s="96"/>
      <c r="G127" s="97"/>
    </row>
    <row r="128" spans="1:7" x14ac:dyDescent="0.25">
      <c r="A128" s="7">
        <v>125</v>
      </c>
      <c r="B128" s="8" t="s">
        <v>9</v>
      </c>
      <c r="C128" s="8"/>
      <c r="D128" s="9">
        <f t="shared" si="1"/>
        <v>0</v>
      </c>
      <c r="E128" s="98"/>
      <c r="F128" s="96"/>
      <c r="G128" s="97"/>
    </row>
    <row r="129" spans="1:7" x14ac:dyDescent="0.25">
      <c r="A129" s="7">
        <v>126</v>
      </c>
      <c r="B129" s="8" t="s">
        <v>9</v>
      </c>
      <c r="C129" s="8"/>
      <c r="D129" s="9">
        <f t="shared" si="1"/>
        <v>0</v>
      </c>
      <c r="E129" s="98"/>
      <c r="F129" s="96"/>
      <c r="G129" s="97"/>
    </row>
    <row r="130" spans="1:7" x14ac:dyDescent="0.25">
      <c r="A130" s="7">
        <v>127</v>
      </c>
      <c r="B130" s="8" t="s">
        <v>9</v>
      </c>
      <c r="C130" s="8"/>
      <c r="D130" s="9">
        <f t="shared" si="1"/>
        <v>0</v>
      </c>
      <c r="E130" s="98"/>
      <c r="F130" s="96"/>
      <c r="G130" s="97"/>
    </row>
    <row r="131" spans="1:7" x14ac:dyDescent="0.25">
      <c r="A131" s="7">
        <v>128</v>
      </c>
      <c r="B131" s="8" t="s">
        <v>9</v>
      </c>
      <c r="C131" s="8"/>
      <c r="D131" s="9">
        <f t="shared" si="1"/>
        <v>0</v>
      </c>
      <c r="E131" s="98"/>
      <c r="F131" s="96"/>
      <c r="G131" s="97"/>
    </row>
    <row r="132" spans="1:7" x14ac:dyDescent="0.25">
      <c r="A132" s="7">
        <v>129</v>
      </c>
      <c r="B132" s="8" t="s">
        <v>9</v>
      </c>
      <c r="C132" s="8"/>
      <c r="D132" s="9">
        <f t="shared" ref="D132:D195" si="2">INDEX($E$4:$G$514,$A132,$A$1)</f>
        <v>0</v>
      </c>
      <c r="E132" s="98"/>
      <c r="F132" s="96"/>
      <c r="G132" s="97"/>
    </row>
    <row r="133" spans="1:7" x14ac:dyDescent="0.25">
      <c r="A133" s="7">
        <v>130</v>
      </c>
      <c r="B133" s="8" t="s">
        <v>9</v>
      </c>
      <c r="C133" s="8"/>
      <c r="D133" s="9">
        <f t="shared" si="2"/>
        <v>0</v>
      </c>
      <c r="E133" s="98"/>
      <c r="F133" s="96"/>
      <c r="G133" s="97"/>
    </row>
    <row r="134" spans="1:7" x14ac:dyDescent="0.25">
      <c r="A134" s="7">
        <v>131</v>
      </c>
      <c r="B134" s="8" t="s">
        <v>9</v>
      </c>
      <c r="C134" s="8"/>
      <c r="D134" s="9">
        <f t="shared" si="2"/>
        <v>0</v>
      </c>
      <c r="E134" s="98"/>
      <c r="F134" s="96"/>
      <c r="G134" s="97"/>
    </row>
    <row r="135" spans="1:7" x14ac:dyDescent="0.25">
      <c r="A135" s="7">
        <v>132</v>
      </c>
      <c r="B135" s="8" t="s">
        <v>9</v>
      </c>
      <c r="C135" s="8"/>
      <c r="D135" s="9">
        <f t="shared" si="2"/>
        <v>0</v>
      </c>
      <c r="E135" s="98"/>
      <c r="F135" s="96"/>
      <c r="G135" s="97"/>
    </row>
    <row r="136" spans="1:7" x14ac:dyDescent="0.25">
      <c r="A136" s="7">
        <v>133</v>
      </c>
      <c r="B136" s="8" t="s">
        <v>9</v>
      </c>
      <c r="C136" s="8"/>
      <c r="D136" s="9">
        <f t="shared" si="2"/>
        <v>0</v>
      </c>
      <c r="E136" s="98"/>
      <c r="F136" s="96"/>
      <c r="G136" s="97"/>
    </row>
    <row r="137" spans="1:7" x14ac:dyDescent="0.25">
      <c r="A137" s="7">
        <v>134</v>
      </c>
      <c r="B137" s="8" t="s">
        <v>9</v>
      </c>
      <c r="C137" s="8"/>
      <c r="D137" s="9">
        <f t="shared" si="2"/>
        <v>0</v>
      </c>
      <c r="E137" s="98"/>
      <c r="F137" s="96"/>
      <c r="G137" s="97"/>
    </row>
    <row r="138" spans="1:7" x14ac:dyDescent="0.25">
      <c r="A138" s="7">
        <v>135</v>
      </c>
      <c r="B138" s="8" t="s">
        <v>9</v>
      </c>
      <c r="C138" s="8"/>
      <c r="D138" s="9">
        <f t="shared" si="2"/>
        <v>0</v>
      </c>
      <c r="E138" s="98"/>
      <c r="F138" s="96"/>
      <c r="G138" s="97"/>
    </row>
    <row r="139" spans="1:7" x14ac:dyDescent="0.25">
      <c r="A139" s="7">
        <v>136</v>
      </c>
      <c r="B139" s="8" t="s">
        <v>9</v>
      </c>
      <c r="C139" s="8"/>
      <c r="D139" s="9">
        <f t="shared" si="2"/>
        <v>0</v>
      </c>
      <c r="E139" s="98"/>
      <c r="F139" s="96"/>
      <c r="G139" s="97"/>
    </row>
    <row r="140" spans="1:7" x14ac:dyDescent="0.25">
      <c r="A140" s="7">
        <v>137</v>
      </c>
      <c r="B140" s="8" t="s">
        <v>9</v>
      </c>
      <c r="C140" s="8"/>
      <c r="D140" s="9">
        <f t="shared" si="2"/>
        <v>0</v>
      </c>
      <c r="E140" s="98"/>
      <c r="F140" s="96"/>
      <c r="G140" s="97"/>
    </row>
    <row r="141" spans="1:7" x14ac:dyDescent="0.25">
      <c r="A141" s="7">
        <v>138</v>
      </c>
      <c r="B141" s="8" t="s">
        <v>9</v>
      </c>
      <c r="C141" s="8"/>
      <c r="D141" s="9">
        <f t="shared" si="2"/>
        <v>0</v>
      </c>
      <c r="E141" s="98"/>
      <c r="F141" s="96"/>
      <c r="G141" s="97"/>
    </row>
    <row r="142" spans="1:7" x14ac:dyDescent="0.25">
      <c r="A142" s="7">
        <v>139</v>
      </c>
      <c r="B142" s="8" t="s">
        <v>9</v>
      </c>
      <c r="C142" s="8"/>
      <c r="D142" s="9">
        <f t="shared" si="2"/>
        <v>0</v>
      </c>
      <c r="E142" s="98"/>
      <c r="F142" s="96"/>
      <c r="G142" s="97"/>
    </row>
    <row r="143" spans="1:7" x14ac:dyDescent="0.25">
      <c r="A143" s="7">
        <v>140</v>
      </c>
      <c r="B143" s="8" t="s">
        <v>9</v>
      </c>
      <c r="C143" s="8"/>
      <c r="D143" s="9">
        <f t="shared" si="2"/>
        <v>0</v>
      </c>
      <c r="E143" s="98"/>
      <c r="F143" s="96"/>
      <c r="G143" s="97"/>
    </row>
    <row r="144" spans="1:7" x14ac:dyDescent="0.25">
      <c r="A144" s="7">
        <v>141</v>
      </c>
      <c r="B144" s="8" t="s">
        <v>9</v>
      </c>
      <c r="C144" s="8"/>
      <c r="D144" s="9">
        <f t="shared" si="2"/>
        <v>0</v>
      </c>
      <c r="E144" s="98"/>
      <c r="F144" s="96"/>
      <c r="G144" s="97"/>
    </row>
    <row r="145" spans="1:7" x14ac:dyDescent="0.25">
      <c r="A145" s="7">
        <v>142</v>
      </c>
      <c r="B145" s="8" t="s">
        <v>9</v>
      </c>
      <c r="C145" s="8"/>
      <c r="D145" s="9">
        <f t="shared" si="2"/>
        <v>0</v>
      </c>
      <c r="E145" s="98"/>
      <c r="F145" s="96"/>
      <c r="G145" s="97"/>
    </row>
    <row r="146" spans="1:7" x14ac:dyDescent="0.25">
      <c r="A146" s="7">
        <v>143</v>
      </c>
      <c r="B146" s="8" t="s">
        <v>9</v>
      </c>
      <c r="C146" s="8"/>
      <c r="D146" s="9">
        <f t="shared" si="2"/>
        <v>0</v>
      </c>
      <c r="E146" s="98"/>
      <c r="F146" s="96"/>
      <c r="G146" s="97"/>
    </row>
    <row r="147" spans="1:7" x14ac:dyDescent="0.25">
      <c r="A147" s="7">
        <v>144</v>
      </c>
      <c r="B147" s="8" t="s">
        <v>9</v>
      </c>
      <c r="C147" s="8"/>
      <c r="D147" s="9">
        <f t="shared" si="2"/>
        <v>0</v>
      </c>
      <c r="E147" s="98"/>
      <c r="F147" s="96"/>
      <c r="G147" s="97"/>
    </row>
    <row r="148" spans="1:7" x14ac:dyDescent="0.25">
      <c r="A148" s="7">
        <v>145</v>
      </c>
      <c r="B148" s="8" t="s">
        <v>9</v>
      </c>
      <c r="C148" s="8"/>
      <c r="D148" s="9">
        <f t="shared" si="2"/>
        <v>0</v>
      </c>
      <c r="E148" s="98"/>
      <c r="F148" s="96"/>
      <c r="G148" s="97"/>
    </row>
    <row r="149" spans="1:7" x14ac:dyDescent="0.25">
      <c r="A149" s="7">
        <v>146</v>
      </c>
      <c r="B149" s="8" t="s">
        <v>9</v>
      </c>
      <c r="C149" s="8"/>
      <c r="D149" s="9">
        <f t="shared" si="2"/>
        <v>0</v>
      </c>
      <c r="E149" s="98"/>
      <c r="F149" s="96"/>
      <c r="G149" s="97"/>
    </row>
    <row r="150" spans="1:7" x14ac:dyDescent="0.25">
      <c r="A150" s="7">
        <v>147</v>
      </c>
      <c r="B150" s="8" t="s">
        <v>9</v>
      </c>
      <c r="C150" s="8"/>
      <c r="D150" s="9">
        <f t="shared" si="2"/>
        <v>0</v>
      </c>
      <c r="E150" s="98"/>
      <c r="F150" s="96"/>
      <c r="G150" s="97"/>
    </row>
    <row r="151" spans="1:7" x14ac:dyDescent="0.25">
      <c r="A151" s="7">
        <v>148</v>
      </c>
      <c r="B151" s="8" t="s">
        <v>9</v>
      </c>
      <c r="C151" s="8"/>
      <c r="D151" s="9">
        <f t="shared" si="2"/>
        <v>0</v>
      </c>
      <c r="E151" s="98"/>
      <c r="F151" s="96"/>
      <c r="G151" s="97"/>
    </row>
    <row r="152" spans="1:7" x14ac:dyDescent="0.25">
      <c r="A152" s="7">
        <v>149</v>
      </c>
      <c r="B152" s="8" t="s">
        <v>9</v>
      </c>
      <c r="C152" s="8"/>
      <c r="D152" s="9">
        <f t="shared" si="2"/>
        <v>0</v>
      </c>
      <c r="E152" s="98"/>
      <c r="F152" s="96"/>
      <c r="G152" s="97"/>
    </row>
    <row r="153" spans="1:7" x14ac:dyDescent="0.25">
      <c r="A153" s="7">
        <v>150</v>
      </c>
      <c r="B153" s="8" t="s">
        <v>9</v>
      </c>
      <c r="C153" s="8"/>
      <c r="D153" s="9">
        <f t="shared" si="2"/>
        <v>0</v>
      </c>
      <c r="E153" s="98"/>
      <c r="F153" s="96"/>
      <c r="G153" s="97"/>
    </row>
    <row r="154" spans="1:7" x14ac:dyDescent="0.25">
      <c r="A154" s="7">
        <v>151</v>
      </c>
      <c r="B154" s="8" t="s">
        <v>9</v>
      </c>
      <c r="C154" s="8"/>
      <c r="D154" s="9">
        <f t="shared" si="2"/>
        <v>0</v>
      </c>
      <c r="E154" s="98"/>
      <c r="F154" s="96"/>
      <c r="G154" s="97"/>
    </row>
    <row r="155" spans="1:7" x14ac:dyDescent="0.25">
      <c r="A155" s="7">
        <v>152</v>
      </c>
      <c r="B155" s="8" t="s">
        <v>9</v>
      </c>
      <c r="C155" s="8"/>
      <c r="D155" s="9">
        <f t="shared" si="2"/>
        <v>0</v>
      </c>
      <c r="E155" s="98"/>
      <c r="F155" s="96"/>
      <c r="G155" s="97"/>
    </row>
    <row r="156" spans="1:7" x14ac:dyDescent="0.25">
      <c r="A156" s="7">
        <v>153</v>
      </c>
      <c r="B156" s="8" t="s">
        <v>9</v>
      </c>
      <c r="C156" s="8"/>
      <c r="D156" s="9">
        <f t="shared" si="2"/>
        <v>0</v>
      </c>
      <c r="E156" s="98"/>
      <c r="F156" s="96"/>
      <c r="G156" s="97"/>
    </row>
    <row r="157" spans="1:7" x14ac:dyDescent="0.25">
      <c r="A157" s="7">
        <v>154</v>
      </c>
      <c r="B157" s="8" t="s">
        <v>9</v>
      </c>
      <c r="C157" s="8"/>
      <c r="D157" s="9">
        <f t="shared" si="2"/>
        <v>0</v>
      </c>
      <c r="E157" s="98"/>
      <c r="F157" s="96"/>
      <c r="G157" s="97"/>
    </row>
    <row r="158" spans="1:7" x14ac:dyDescent="0.25">
      <c r="A158" s="7">
        <v>155</v>
      </c>
      <c r="B158" s="8" t="s">
        <v>9</v>
      </c>
      <c r="C158" s="8"/>
      <c r="D158" s="9">
        <f t="shared" si="2"/>
        <v>0</v>
      </c>
      <c r="E158" s="98"/>
      <c r="F158" s="96"/>
      <c r="G158" s="97"/>
    </row>
    <row r="159" spans="1:7" x14ac:dyDescent="0.25">
      <c r="A159" s="7">
        <v>156</v>
      </c>
      <c r="B159" s="8" t="s">
        <v>9</v>
      </c>
      <c r="C159" s="8"/>
      <c r="D159" s="9">
        <f t="shared" si="2"/>
        <v>0</v>
      </c>
      <c r="E159" s="98"/>
      <c r="F159" s="96"/>
      <c r="G159" s="97"/>
    </row>
    <row r="160" spans="1:7" x14ac:dyDescent="0.25">
      <c r="A160" s="7">
        <v>157</v>
      </c>
      <c r="B160" s="8" t="s">
        <v>9</v>
      </c>
      <c r="C160" s="8"/>
      <c r="D160" s="9">
        <f t="shared" si="2"/>
        <v>0</v>
      </c>
      <c r="E160" s="98"/>
      <c r="F160" s="96"/>
      <c r="G160" s="97"/>
    </row>
    <row r="161" spans="1:7" x14ac:dyDescent="0.25">
      <c r="A161" s="7">
        <v>158</v>
      </c>
      <c r="B161" s="8" t="s">
        <v>9</v>
      </c>
      <c r="C161" s="8"/>
      <c r="D161" s="9">
        <f t="shared" si="2"/>
        <v>0</v>
      </c>
      <c r="E161" s="98"/>
      <c r="F161" s="96"/>
      <c r="G161" s="97"/>
    </row>
    <row r="162" spans="1:7" x14ac:dyDescent="0.25">
      <c r="A162" s="7">
        <v>159</v>
      </c>
      <c r="B162" s="8" t="s">
        <v>9</v>
      </c>
      <c r="C162" s="8"/>
      <c r="D162" s="9">
        <f t="shared" si="2"/>
        <v>0</v>
      </c>
      <c r="E162" s="98"/>
      <c r="F162" s="96"/>
      <c r="G162" s="97"/>
    </row>
    <row r="163" spans="1:7" x14ac:dyDescent="0.25">
      <c r="A163" s="7">
        <v>160</v>
      </c>
      <c r="B163" s="8" t="s">
        <v>9</v>
      </c>
      <c r="C163" s="8"/>
      <c r="D163" s="9">
        <f t="shared" si="2"/>
        <v>0</v>
      </c>
      <c r="E163" s="98"/>
      <c r="F163" s="96"/>
      <c r="G163" s="97"/>
    </row>
    <row r="164" spans="1:7" x14ac:dyDescent="0.25">
      <c r="A164" s="7">
        <v>161</v>
      </c>
      <c r="B164" s="8" t="s">
        <v>9</v>
      </c>
      <c r="C164" s="8"/>
      <c r="D164" s="9">
        <f t="shared" si="2"/>
        <v>0</v>
      </c>
      <c r="E164" s="98"/>
      <c r="F164" s="96"/>
      <c r="G164" s="97"/>
    </row>
    <row r="165" spans="1:7" x14ac:dyDescent="0.25">
      <c r="A165" s="7">
        <v>162</v>
      </c>
      <c r="B165" s="8" t="s">
        <v>9</v>
      </c>
      <c r="C165" s="8"/>
      <c r="D165" s="9">
        <f t="shared" si="2"/>
        <v>0</v>
      </c>
      <c r="E165" s="98"/>
      <c r="F165" s="96"/>
      <c r="G165" s="97"/>
    </row>
    <row r="166" spans="1:7" x14ac:dyDescent="0.25">
      <c r="A166" s="7">
        <v>163</v>
      </c>
      <c r="B166" s="8" t="s">
        <v>9</v>
      </c>
      <c r="C166" s="8"/>
      <c r="D166" s="9">
        <f t="shared" si="2"/>
        <v>0</v>
      </c>
      <c r="E166" s="98"/>
      <c r="F166" s="96"/>
      <c r="G166" s="97"/>
    </row>
    <row r="167" spans="1:7" x14ac:dyDescent="0.25">
      <c r="A167" s="7">
        <v>164</v>
      </c>
      <c r="B167" s="8" t="s">
        <v>9</v>
      </c>
      <c r="C167" s="8"/>
      <c r="D167" s="9">
        <f t="shared" si="2"/>
        <v>0</v>
      </c>
      <c r="E167" s="98"/>
      <c r="F167" s="96"/>
      <c r="G167" s="97"/>
    </row>
    <row r="168" spans="1:7" x14ac:dyDescent="0.25">
      <c r="A168" s="7">
        <v>165</v>
      </c>
      <c r="B168" s="8" t="s">
        <v>9</v>
      </c>
      <c r="C168" s="8"/>
      <c r="D168" s="9">
        <f t="shared" si="2"/>
        <v>0</v>
      </c>
      <c r="E168" s="98"/>
      <c r="F168" s="96"/>
      <c r="G168" s="97"/>
    </row>
    <row r="169" spans="1:7" x14ac:dyDescent="0.25">
      <c r="A169" s="7">
        <v>166</v>
      </c>
      <c r="B169" s="8" t="s">
        <v>9</v>
      </c>
      <c r="C169" s="8"/>
      <c r="D169" s="9">
        <f t="shared" si="2"/>
        <v>0</v>
      </c>
      <c r="E169" s="98"/>
      <c r="F169" s="96"/>
      <c r="G169" s="97"/>
    </row>
    <row r="170" spans="1:7" x14ac:dyDescent="0.25">
      <c r="A170" s="7">
        <v>167</v>
      </c>
      <c r="B170" s="8" t="s">
        <v>9</v>
      </c>
      <c r="C170" s="8"/>
      <c r="D170" s="9">
        <f t="shared" si="2"/>
        <v>0</v>
      </c>
      <c r="E170" s="98"/>
      <c r="F170" s="96"/>
      <c r="G170" s="97"/>
    </row>
    <row r="171" spans="1:7" x14ac:dyDescent="0.25">
      <c r="A171" s="7">
        <v>168</v>
      </c>
      <c r="B171" s="8" t="s">
        <v>9</v>
      </c>
      <c r="C171" s="8"/>
      <c r="D171" s="9">
        <f t="shared" si="2"/>
        <v>0</v>
      </c>
      <c r="E171" s="98"/>
      <c r="F171" s="96"/>
      <c r="G171" s="97"/>
    </row>
    <row r="172" spans="1:7" x14ac:dyDescent="0.25">
      <c r="A172" s="7">
        <v>169</v>
      </c>
      <c r="B172" s="8" t="s">
        <v>9</v>
      </c>
      <c r="C172" s="8"/>
      <c r="D172" s="9">
        <f t="shared" si="2"/>
        <v>0</v>
      </c>
      <c r="E172" s="98"/>
      <c r="F172" s="96"/>
      <c r="G172" s="97"/>
    </row>
    <row r="173" spans="1:7" x14ac:dyDescent="0.25">
      <c r="A173" s="7">
        <v>170</v>
      </c>
      <c r="B173" s="8" t="s">
        <v>9</v>
      </c>
      <c r="C173" s="8"/>
      <c r="D173" s="9">
        <f t="shared" si="2"/>
        <v>0</v>
      </c>
      <c r="E173" s="98"/>
      <c r="F173" s="96"/>
      <c r="G173" s="97"/>
    </row>
    <row r="174" spans="1:7" x14ac:dyDescent="0.25">
      <c r="A174" s="7">
        <v>171</v>
      </c>
      <c r="B174" s="8" t="s">
        <v>9</v>
      </c>
      <c r="C174" s="8"/>
      <c r="D174" s="9">
        <f t="shared" si="2"/>
        <v>0</v>
      </c>
      <c r="E174" s="98"/>
      <c r="F174" s="96"/>
      <c r="G174" s="97"/>
    </row>
    <row r="175" spans="1:7" x14ac:dyDescent="0.25">
      <c r="A175" s="7">
        <v>172</v>
      </c>
      <c r="B175" s="8" t="s">
        <v>9</v>
      </c>
      <c r="C175" s="8"/>
      <c r="D175" s="9">
        <f t="shared" si="2"/>
        <v>0</v>
      </c>
      <c r="E175" s="98"/>
      <c r="F175" s="96"/>
      <c r="G175" s="97"/>
    </row>
    <row r="176" spans="1:7" x14ac:dyDescent="0.25">
      <c r="A176" s="7">
        <v>173</v>
      </c>
      <c r="B176" s="8" t="s">
        <v>9</v>
      </c>
      <c r="C176" s="8"/>
      <c r="D176" s="9">
        <f t="shared" si="2"/>
        <v>0</v>
      </c>
      <c r="E176" s="98"/>
      <c r="F176" s="96"/>
      <c r="G176" s="97"/>
    </row>
    <row r="177" spans="1:7" x14ac:dyDescent="0.25">
      <c r="A177" s="7">
        <v>174</v>
      </c>
      <c r="B177" s="8" t="s">
        <v>9</v>
      </c>
      <c r="C177" s="8"/>
      <c r="D177" s="9">
        <f t="shared" si="2"/>
        <v>0</v>
      </c>
      <c r="E177" s="98"/>
      <c r="F177" s="96"/>
      <c r="G177" s="97"/>
    </row>
    <row r="178" spans="1:7" x14ac:dyDescent="0.25">
      <c r="A178" s="7">
        <v>175</v>
      </c>
      <c r="B178" s="8" t="s">
        <v>9</v>
      </c>
      <c r="C178" s="8"/>
      <c r="D178" s="9">
        <f t="shared" si="2"/>
        <v>0</v>
      </c>
      <c r="E178" s="98"/>
      <c r="F178" s="96"/>
      <c r="G178" s="97"/>
    </row>
    <row r="179" spans="1:7" x14ac:dyDescent="0.25">
      <c r="A179" s="7">
        <v>176</v>
      </c>
      <c r="B179" s="8" t="s">
        <v>9</v>
      </c>
      <c r="C179" s="8"/>
      <c r="D179" s="9">
        <f t="shared" si="2"/>
        <v>0</v>
      </c>
      <c r="E179" s="98"/>
      <c r="F179" s="96"/>
      <c r="G179" s="97"/>
    </row>
    <row r="180" spans="1:7" x14ac:dyDescent="0.25">
      <c r="A180" s="7">
        <v>177</v>
      </c>
      <c r="B180" s="8" t="s">
        <v>9</v>
      </c>
      <c r="C180" s="8"/>
      <c r="D180" s="9">
        <f t="shared" si="2"/>
        <v>0</v>
      </c>
      <c r="E180" s="98"/>
      <c r="F180" s="96"/>
      <c r="G180" s="97"/>
    </row>
    <row r="181" spans="1:7" x14ac:dyDescent="0.25">
      <c r="A181" s="7">
        <v>178</v>
      </c>
      <c r="B181" s="8" t="s">
        <v>9</v>
      </c>
      <c r="C181" s="8"/>
      <c r="D181" s="9">
        <f t="shared" si="2"/>
        <v>0</v>
      </c>
      <c r="E181" s="98"/>
      <c r="F181" s="96"/>
      <c r="G181" s="97"/>
    </row>
    <row r="182" spans="1:7" x14ac:dyDescent="0.25">
      <c r="A182" s="7">
        <v>179</v>
      </c>
      <c r="B182" s="8" t="s">
        <v>9</v>
      </c>
      <c r="C182" s="8"/>
      <c r="D182" s="9">
        <f t="shared" si="2"/>
        <v>0</v>
      </c>
      <c r="E182" s="98"/>
      <c r="F182" s="96"/>
      <c r="G182" s="97"/>
    </row>
    <row r="183" spans="1:7" x14ac:dyDescent="0.25">
      <c r="A183" s="7">
        <v>180</v>
      </c>
      <c r="B183" s="8" t="s">
        <v>9</v>
      </c>
      <c r="C183" s="8"/>
      <c r="D183" s="9">
        <f t="shared" si="2"/>
        <v>0</v>
      </c>
      <c r="E183" s="98"/>
      <c r="F183" s="96"/>
      <c r="G183" s="97"/>
    </row>
    <row r="184" spans="1:7" x14ac:dyDescent="0.25">
      <c r="A184" s="7">
        <v>181</v>
      </c>
      <c r="B184" s="8" t="s">
        <v>9</v>
      </c>
      <c r="C184" s="8"/>
      <c r="D184" s="9">
        <f t="shared" si="2"/>
        <v>0</v>
      </c>
      <c r="E184" s="98"/>
      <c r="F184" s="96"/>
      <c r="G184" s="97"/>
    </row>
    <row r="185" spans="1:7" x14ac:dyDescent="0.25">
      <c r="A185" s="7">
        <v>182</v>
      </c>
      <c r="B185" s="8" t="s">
        <v>9</v>
      </c>
      <c r="C185" s="8"/>
      <c r="D185" s="9">
        <f t="shared" si="2"/>
        <v>0</v>
      </c>
      <c r="E185" s="98"/>
      <c r="F185" s="96"/>
      <c r="G185" s="97"/>
    </row>
    <row r="186" spans="1:7" x14ac:dyDescent="0.25">
      <c r="A186" s="7">
        <v>183</v>
      </c>
      <c r="B186" s="8" t="s">
        <v>9</v>
      </c>
      <c r="C186" s="8"/>
      <c r="D186" s="9">
        <f t="shared" si="2"/>
        <v>0</v>
      </c>
      <c r="E186" s="98"/>
      <c r="F186" s="96"/>
      <c r="G186" s="97"/>
    </row>
    <row r="187" spans="1:7" x14ac:dyDescent="0.25">
      <c r="A187" s="7">
        <v>184</v>
      </c>
      <c r="B187" s="8" t="s">
        <v>9</v>
      </c>
      <c r="C187" s="8"/>
      <c r="D187" s="9">
        <f t="shared" si="2"/>
        <v>0</v>
      </c>
      <c r="E187" s="98"/>
      <c r="F187" s="96"/>
      <c r="G187" s="97"/>
    </row>
    <row r="188" spans="1:7" x14ac:dyDescent="0.25">
      <c r="A188" s="7">
        <v>185</v>
      </c>
      <c r="B188" s="8" t="s">
        <v>9</v>
      </c>
      <c r="C188" s="8"/>
      <c r="D188" s="9">
        <f t="shared" si="2"/>
        <v>0</v>
      </c>
      <c r="E188" s="98"/>
      <c r="F188" s="96"/>
      <c r="G188" s="97"/>
    </row>
    <row r="189" spans="1:7" x14ac:dyDescent="0.25">
      <c r="A189" s="7">
        <v>186</v>
      </c>
      <c r="B189" s="8" t="s">
        <v>9</v>
      </c>
      <c r="C189" s="8"/>
      <c r="D189" s="9">
        <f t="shared" si="2"/>
        <v>0</v>
      </c>
      <c r="E189" s="98"/>
      <c r="F189" s="96"/>
      <c r="G189" s="97"/>
    </row>
    <row r="190" spans="1:7" x14ac:dyDescent="0.25">
      <c r="A190" s="7">
        <v>187</v>
      </c>
      <c r="B190" s="8" t="s">
        <v>9</v>
      </c>
      <c r="C190" s="8"/>
      <c r="D190" s="9">
        <f t="shared" si="2"/>
        <v>0</v>
      </c>
      <c r="E190" s="98"/>
      <c r="F190" s="96"/>
      <c r="G190" s="97"/>
    </row>
    <row r="191" spans="1:7" x14ac:dyDescent="0.25">
      <c r="A191" s="7">
        <v>188</v>
      </c>
      <c r="B191" s="8" t="s">
        <v>9</v>
      </c>
      <c r="C191" s="8"/>
      <c r="D191" s="9">
        <f t="shared" si="2"/>
        <v>0</v>
      </c>
      <c r="E191" s="98"/>
      <c r="F191" s="96"/>
      <c r="G191" s="97"/>
    </row>
    <row r="192" spans="1:7" x14ac:dyDescent="0.25">
      <c r="A192" s="7">
        <v>189</v>
      </c>
      <c r="B192" s="8" t="s">
        <v>9</v>
      </c>
      <c r="C192" s="8"/>
      <c r="D192" s="9">
        <f t="shared" si="2"/>
        <v>0</v>
      </c>
      <c r="E192" s="98"/>
      <c r="F192" s="96"/>
      <c r="G192" s="97"/>
    </row>
    <row r="193" spans="1:7" x14ac:dyDescent="0.25">
      <c r="A193" s="7">
        <v>190</v>
      </c>
      <c r="B193" s="8" t="s">
        <v>9</v>
      </c>
      <c r="C193" s="8"/>
      <c r="D193" s="9">
        <f t="shared" si="2"/>
        <v>0</v>
      </c>
      <c r="E193" s="98"/>
      <c r="F193" s="96"/>
      <c r="G193" s="97"/>
    </row>
    <row r="194" spans="1:7" x14ac:dyDescent="0.25">
      <c r="A194" s="7">
        <v>191</v>
      </c>
      <c r="B194" s="8" t="s">
        <v>9</v>
      </c>
      <c r="C194" s="8"/>
      <c r="D194" s="9">
        <f t="shared" si="2"/>
        <v>0</v>
      </c>
      <c r="E194" s="98"/>
      <c r="F194" s="96"/>
      <c r="G194" s="97"/>
    </row>
    <row r="195" spans="1:7" x14ac:dyDescent="0.25">
      <c r="A195" s="7">
        <v>192</v>
      </c>
      <c r="B195" s="8" t="s">
        <v>9</v>
      </c>
      <c r="C195" s="8"/>
      <c r="D195" s="9">
        <f t="shared" si="2"/>
        <v>0</v>
      </c>
      <c r="E195" s="98"/>
      <c r="F195" s="96"/>
      <c r="G195" s="97"/>
    </row>
    <row r="196" spans="1:7" x14ac:dyDescent="0.25">
      <c r="A196" s="7">
        <v>193</v>
      </c>
      <c r="B196" s="8" t="s">
        <v>9</v>
      </c>
      <c r="C196" s="8"/>
      <c r="D196" s="9">
        <f t="shared" ref="D196:D259" si="3">INDEX($E$4:$G$514,$A196,$A$1)</f>
        <v>0</v>
      </c>
      <c r="E196" s="98"/>
      <c r="F196" s="96"/>
      <c r="G196" s="97"/>
    </row>
    <row r="197" spans="1:7" x14ac:dyDescent="0.25">
      <c r="A197" s="7">
        <v>194</v>
      </c>
      <c r="B197" s="8" t="s">
        <v>9</v>
      </c>
      <c r="C197" s="8"/>
      <c r="D197" s="9">
        <f t="shared" si="3"/>
        <v>0</v>
      </c>
      <c r="E197" s="98"/>
      <c r="F197" s="96"/>
      <c r="G197" s="97"/>
    </row>
    <row r="198" spans="1:7" x14ac:dyDescent="0.25">
      <c r="A198" s="7">
        <v>195</v>
      </c>
      <c r="B198" s="8" t="s">
        <v>9</v>
      </c>
      <c r="C198" s="8"/>
      <c r="D198" s="9">
        <f t="shared" si="3"/>
        <v>0</v>
      </c>
      <c r="E198" s="98"/>
      <c r="F198" s="96"/>
      <c r="G198" s="97"/>
    </row>
    <row r="199" spans="1:7" x14ac:dyDescent="0.25">
      <c r="A199" s="7">
        <v>196</v>
      </c>
      <c r="B199" s="8" t="s">
        <v>9</v>
      </c>
      <c r="C199" s="8"/>
      <c r="D199" s="9">
        <f t="shared" si="3"/>
        <v>0</v>
      </c>
      <c r="E199" s="98"/>
      <c r="F199" s="96"/>
      <c r="G199" s="97"/>
    </row>
    <row r="200" spans="1:7" x14ac:dyDescent="0.25">
      <c r="A200" s="7">
        <v>197</v>
      </c>
      <c r="B200" s="8" t="s">
        <v>9</v>
      </c>
      <c r="C200" s="8"/>
      <c r="D200" s="9">
        <f t="shared" si="3"/>
        <v>0</v>
      </c>
      <c r="E200" s="98"/>
      <c r="F200" s="96"/>
      <c r="G200" s="97"/>
    </row>
    <row r="201" spans="1:7" x14ac:dyDescent="0.25">
      <c r="A201" s="7">
        <v>198</v>
      </c>
      <c r="B201" s="8" t="s">
        <v>9</v>
      </c>
      <c r="C201" s="8"/>
      <c r="D201" s="9">
        <f t="shared" si="3"/>
        <v>0</v>
      </c>
      <c r="E201" s="98"/>
      <c r="F201" s="96"/>
      <c r="G201" s="97"/>
    </row>
    <row r="202" spans="1:7" x14ac:dyDescent="0.25">
      <c r="A202" s="7">
        <v>199</v>
      </c>
      <c r="B202" s="8" t="s">
        <v>9</v>
      </c>
      <c r="C202" s="8"/>
      <c r="D202" s="9">
        <f t="shared" si="3"/>
        <v>0</v>
      </c>
      <c r="E202" s="98"/>
      <c r="F202" s="96"/>
      <c r="G202" s="97"/>
    </row>
    <row r="203" spans="1:7" x14ac:dyDescent="0.25">
      <c r="A203" s="7">
        <v>200</v>
      </c>
      <c r="B203" s="8" t="s">
        <v>9</v>
      </c>
      <c r="C203" s="8"/>
      <c r="D203" s="9">
        <f t="shared" si="3"/>
        <v>0</v>
      </c>
      <c r="E203" s="98"/>
      <c r="F203" s="96"/>
      <c r="G203" s="97"/>
    </row>
    <row r="204" spans="1:7" x14ac:dyDescent="0.25">
      <c r="A204" s="7">
        <v>201</v>
      </c>
      <c r="B204" s="8" t="s">
        <v>9</v>
      </c>
      <c r="C204" s="8"/>
      <c r="D204" s="9">
        <f t="shared" si="3"/>
        <v>0</v>
      </c>
      <c r="E204" s="98"/>
      <c r="F204" s="96"/>
      <c r="G204" s="97"/>
    </row>
    <row r="205" spans="1:7" x14ac:dyDescent="0.25">
      <c r="A205" s="7">
        <v>202</v>
      </c>
      <c r="B205" s="8" t="s">
        <v>9</v>
      </c>
      <c r="C205" s="8"/>
      <c r="D205" s="9">
        <f t="shared" si="3"/>
        <v>0</v>
      </c>
      <c r="E205" s="98"/>
      <c r="F205" s="96"/>
      <c r="G205" s="97"/>
    </row>
    <row r="206" spans="1:7" x14ac:dyDescent="0.25">
      <c r="A206" s="7">
        <v>203</v>
      </c>
      <c r="B206" s="8" t="s">
        <v>9</v>
      </c>
      <c r="C206" s="8"/>
      <c r="D206" s="9">
        <f t="shared" si="3"/>
        <v>0</v>
      </c>
      <c r="E206" s="98"/>
      <c r="F206" s="96"/>
      <c r="G206" s="97"/>
    </row>
    <row r="207" spans="1:7" x14ac:dyDescent="0.25">
      <c r="A207" s="7">
        <v>204</v>
      </c>
      <c r="B207" s="8" t="s">
        <v>9</v>
      </c>
      <c r="C207" s="8"/>
      <c r="D207" s="9">
        <f t="shared" si="3"/>
        <v>0</v>
      </c>
      <c r="E207" s="98"/>
      <c r="F207" s="96"/>
      <c r="G207" s="97"/>
    </row>
    <row r="208" spans="1:7" x14ac:dyDescent="0.25">
      <c r="A208" s="7">
        <v>205</v>
      </c>
      <c r="B208" s="8" t="s">
        <v>9</v>
      </c>
      <c r="C208" s="8"/>
      <c r="D208" s="9">
        <f t="shared" si="3"/>
        <v>0</v>
      </c>
      <c r="E208" s="98"/>
      <c r="F208" s="96"/>
      <c r="G208" s="97"/>
    </row>
    <row r="209" spans="1:7" x14ac:dyDescent="0.25">
      <c r="A209" s="7">
        <v>206</v>
      </c>
      <c r="B209" s="8" t="s">
        <v>9</v>
      </c>
      <c r="C209" s="8"/>
      <c r="D209" s="9">
        <f t="shared" si="3"/>
        <v>0</v>
      </c>
      <c r="E209" s="98"/>
      <c r="F209" s="96"/>
      <c r="G209" s="97"/>
    </row>
    <row r="210" spans="1:7" x14ac:dyDescent="0.25">
      <c r="A210" s="7">
        <v>207</v>
      </c>
      <c r="B210" s="8" t="s">
        <v>9</v>
      </c>
      <c r="C210" s="8"/>
      <c r="D210" s="9">
        <f t="shared" si="3"/>
        <v>0</v>
      </c>
      <c r="E210" s="98"/>
      <c r="F210" s="96"/>
      <c r="G210" s="97"/>
    </row>
    <row r="211" spans="1:7" x14ac:dyDescent="0.25">
      <c r="A211" s="7">
        <v>208</v>
      </c>
      <c r="B211" s="8" t="s">
        <v>9</v>
      </c>
      <c r="C211" s="8"/>
      <c r="D211" s="9">
        <f t="shared" si="3"/>
        <v>0</v>
      </c>
      <c r="E211" s="98"/>
      <c r="F211" s="96"/>
      <c r="G211" s="97"/>
    </row>
    <row r="212" spans="1:7" x14ac:dyDescent="0.25">
      <c r="A212" s="7">
        <v>209</v>
      </c>
      <c r="B212" s="8" t="s">
        <v>9</v>
      </c>
      <c r="C212" s="8"/>
      <c r="D212" s="9">
        <f t="shared" si="3"/>
        <v>0</v>
      </c>
      <c r="E212" s="98"/>
      <c r="F212" s="96"/>
      <c r="G212" s="97"/>
    </row>
    <row r="213" spans="1:7" x14ac:dyDescent="0.25">
      <c r="A213" s="7">
        <v>210</v>
      </c>
      <c r="B213" s="8" t="s">
        <v>9</v>
      </c>
      <c r="C213" s="8"/>
      <c r="D213" s="9">
        <f t="shared" si="3"/>
        <v>0</v>
      </c>
      <c r="E213" s="98"/>
      <c r="F213" s="96"/>
      <c r="G213" s="97"/>
    </row>
    <row r="214" spans="1:7" x14ac:dyDescent="0.25">
      <c r="A214" s="7">
        <v>211</v>
      </c>
      <c r="B214" s="8" t="s">
        <v>9</v>
      </c>
      <c r="C214" s="8"/>
      <c r="D214" s="9">
        <f t="shared" si="3"/>
        <v>0</v>
      </c>
      <c r="E214" s="98"/>
      <c r="F214" s="96"/>
      <c r="G214" s="97"/>
    </row>
    <row r="215" spans="1:7" x14ac:dyDescent="0.25">
      <c r="A215" s="7">
        <v>212</v>
      </c>
      <c r="B215" s="8" t="s">
        <v>9</v>
      </c>
      <c r="C215" s="8"/>
      <c r="D215" s="9">
        <f t="shared" si="3"/>
        <v>0</v>
      </c>
      <c r="E215" s="98"/>
      <c r="F215" s="96"/>
      <c r="G215" s="97"/>
    </row>
    <row r="216" spans="1:7" x14ac:dyDescent="0.25">
      <c r="A216" s="7">
        <v>213</v>
      </c>
      <c r="B216" s="8" t="s">
        <v>9</v>
      </c>
      <c r="C216" s="8"/>
      <c r="D216" s="9">
        <f t="shared" si="3"/>
        <v>0</v>
      </c>
      <c r="E216" s="98"/>
      <c r="F216" s="96"/>
      <c r="G216" s="97"/>
    </row>
    <row r="217" spans="1:7" x14ac:dyDescent="0.25">
      <c r="A217" s="7">
        <v>214</v>
      </c>
      <c r="B217" s="8" t="s">
        <v>9</v>
      </c>
      <c r="C217" s="8"/>
      <c r="D217" s="9">
        <f t="shared" si="3"/>
        <v>0</v>
      </c>
      <c r="E217" s="98"/>
      <c r="F217" s="96"/>
      <c r="G217" s="97"/>
    </row>
    <row r="218" spans="1:7" x14ac:dyDescent="0.25">
      <c r="A218" s="7">
        <v>215</v>
      </c>
      <c r="B218" s="8" t="s">
        <v>9</v>
      </c>
      <c r="C218" s="8"/>
      <c r="D218" s="9">
        <f t="shared" si="3"/>
        <v>0</v>
      </c>
      <c r="E218" s="98"/>
      <c r="F218" s="96"/>
      <c r="G218" s="97"/>
    </row>
    <row r="219" spans="1:7" x14ac:dyDescent="0.25">
      <c r="A219" s="7">
        <v>216</v>
      </c>
      <c r="B219" s="8" t="s">
        <v>9</v>
      </c>
      <c r="C219" s="8"/>
      <c r="D219" s="9">
        <f t="shared" si="3"/>
        <v>0</v>
      </c>
      <c r="E219" s="98"/>
      <c r="F219" s="96"/>
      <c r="G219" s="97"/>
    </row>
    <row r="220" spans="1:7" x14ac:dyDescent="0.25">
      <c r="A220" s="7">
        <v>217</v>
      </c>
      <c r="B220" s="8" t="s">
        <v>9</v>
      </c>
      <c r="C220" s="8"/>
      <c r="D220" s="9">
        <f t="shared" si="3"/>
        <v>0</v>
      </c>
      <c r="E220" s="98"/>
      <c r="F220" s="96"/>
      <c r="G220" s="97"/>
    </row>
    <row r="221" spans="1:7" x14ac:dyDescent="0.25">
      <c r="A221" s="7">
        <v>218</v>
      </c>
      <c r="B221" s="8" t="s">
        <v>9</v>
      </c>
      <c r="C221" s="8"/>
      <c r="D221" s="9">
        <f t="shared" si="3"/>
        <v>0</v>
      </c>
      <c r="E221" s="98"/>
      <c r="F221" s="96"/>
      <c r="G221" s="97"/>
    </row>
    <row r="222" spans="1:7" x14ac:dyDescent="0.25">
      <c r="A222" s="7">
        <v>219</v>
      </c>
      <c r="B222" s="8" t="s">
        <v>9</v>
      </c>
      <c r="C222" s="8"/>
      <c r="D222" s="9">
        <f t="shared" si="3"/>
        <v>0</v>
      </c>
      <c r="E222" s="98"/>
      <c r="F222" s="96"/>
      <c r="G222" s="97"/>
    </row>
    <row r="223" spans="1:7" x14ac:dyDescent="0.25">
      <c r="A223" s="7">
        <v>220</v>
      </c>
      <c r="B223" s="8" t="s">
        <v>9</v>
      </c>
      <c r="C223" s="8"/>
      <c r="D223" s="9">
        <f t="shared" si="3"/>
        <v>0</v>
      </c>
      <c r="E223" s="98"/>
      <c r="F223" s="96"/>
      <c r="G223" s="97"/>
    </row>
    <row r="224" spans="1:7" x14ac:dyDescent="0.25">
      <c r="A224" s="7">
        <v>221</v>
      </c>
      <c r="B224" s="8" t="s">
        <v>9</v>
      </c>
      <c r="C224" s="8"/>
      <c r="D224" s="9">
        <f t="shared" si="3"/>
        <v>0</v>
      </c>
      <c r="E224" s="98"/>
      <c r="F224" s="96"/>
      <c r="G224" s="97"/>
    </row>
    <row r="225" spans="1:7" x14ac:dyDescent="0.25">
      <c r="A225" s="7">
        <v>222</v>
      </c>
      <c r="B225" s="8" t="s">
        <v>9</v>
      </c>
      <c r="C225" s="8"/>
      <c r="D225" s="9">
        <f t="shared" si="3"/>
        <v>0</v>
      </c>
      <c r="E225" s="98"/>
      <c r="F225" s="96"/>
      <c r="G225" s="97"/>
    </row>
    <row r="226" spans="1:7" x14ac:dyDescent="0.25">
      <c r="A226" s="7">
        <v>223</v>
      </c>
      <c r="B226" s="8" t="s">
        <v>9</v>
      </c>
      <c r="C226" s="8"/>
      <c r="D226" s="9">
        <f t="shared" si="3"/>
        <v>0</v>
      </c>
      <c r="E226" s="98"/>
      <c r="F226" s="96"/>
      <c r="G226" s="97"/>
    </row>
    <row r="227" spans="1:7" x14ac:dyDescent="0.25">
      <c r="A227" s="7">
        <v>224</v>
      </c>
      <c r="B227" s="8" t="s">
        <v>9</v>
      </c>
      <c r="C227" s="8"/>
      <c r="D227" s="9">
        <f t="shared" si="3"/>
        <v>0</v>
      </c>
      <c r="E227" s="98"/>
      <c r="F227" s="96"/>
      <c r="G227" s="97"/>
    </row>
    <row r="228" spans="1:7" x14ac:dyDescent="0.25">
      <c r="A228" s="7">
        <v>225</v>
      </c>
      <c r="B228" s="8" t="s">
        <v>9</v>
      </c>
      <c r="C228" s="8"/>
      <c r="D228" s="9">
        <f t="shared" si="3"/>
        <v>0</v>
      </c>
      <c r="E228" s="98"/>
      <c r="F228" s="96"/>
      <c r="G228" s="97"/>
    </row>
    <row r="229" spans="1:7" x14ac:dyDescent="0.25">
      <c r="A229" s="7">
        <v>226</v>
      </c>
      <c r="B229" s="8" t="s">
        <v>9</v>
      </c>
      <c r="C229" s="8"/>
      <c r="D229" s="9">
        <f t="shared" si="3"/>
        <v>0</v>
      </c>
      <c r="E229" s="98"/>
      <c r="F229" s="96"/>
      <c r="G229" s="97"/>
    </row>
    <row r="230" spans="1:7" x14ac:dyDescent="0.25">
      <c r="A230" s="7">
        <v>227</v>
      </c>
      <c r="B230" s="8" t="s">
        <v>9</v>
      </c>
      <c r="C230" s="8"/>
      <c r="D230" s="9">
        <f t="shared" si="3"/>
        <v>0</v>
      </c>
      <c r="E230" s="98"/>
      <c r="F230" s="96"/>
      <c r="G230" s="97"/>
    </row>
    <row r="231" spans="1:7" x14ac:dyDescent="0.25">
      <c r="A231" s="7">
        <v>228</v>
      </c>
      <c r="B231" s="8" t="s">
        <v>9</v>
      </c>
      <c r="C231" s="8"/>
      <c r="D231" s="9">
        <f t="shared" si="3"/>
        <v>0</v>
      </c>
      <c r="E231" s="98"/>
      <c r="F231" s="96"/>
      <c r="G231" s="97"/>
    </row>
    <row r="232" spans="1:7" x14ac:dyDescent="0.25">
      <c r="A232" s="7">
        <v>229</v>
      </c>
      <c r="B232" s="8" t="s">
        <v>9</v>
      </c>
      <c r="C232" s="8"/>
      <c r="D232" s="9">
        <f t="shared" si="3"/>
        <v>0</v>
      </c>
      <c r="E232" s="98"/>
      <c r="F232" s="96"/>
      <c r="G232" s="97"/>
    </row>
    <row r="233" spans="1:7" x14ac:dyDescent="0.25">
      <c r="A233" s="7">
        <v>230</v>
      </c>
      <c r="B233" s="8" t="s">
        <v>9</v>
      </c>
      <c r="C233" s="8"/>
      <c r="D233" s="9">
        <f t="shared" si="3"/>
        <v>0</v>
      </c>
      <c r="E233" s="98"/>
      <c r="F233" s="96"/>
      <c r="G233" s="97"/>
    </row>
    <row r="234" spans="1:7" x14ac:dyDescent="0.25">
      <c r="A234" s="7">
        <v>231</v>
      </c>
      <c r="B234" s="8" t="s">
        <v>9</v>
      </c>
      <c r="C234" s="8"/>
      <c r="D234" s="9">
        <f t="shared" si="3"/>
        <v>0</v>
      </c>
      <c r="E234" s="98"/>
      <c r="F234" s="96"/>
      <c r="G234" s="97"/>
    </row>
    <row r="235" spans="1:7" x14ac:dyDescent="0.25">
      <c r="A235" s="7">
        <v>232</v>
      </c>
      <c r="B235" s="8" t="s">
        <v>9</v>
      </c>
      <c r="C235" s="8"/>
      <c r="D235" s="9">
        <f t="shared" si="3"/>
        <v>0</v>
      </c>
      <c r="E235" s="98"/>
      <c r="F235" s="96"/>
      <c r="G235" s="97"/>
    </row>
    <row r="236" spans="1:7" x14ac:dyDescent="0.25">
      <c r="A236" s="7">
        <v>233</v>
      </c>
      <c r="B236" s="8" t="s">
        <v>9</v>
      </c>
      <c r="C236" s="8"/>
      <c r="D236" s="9">
        <f t="shared" si="3"/>
        <v>0</v>
      </c>
      <c r="E236" s="98"/>
      <c r="F236" s="96"/>
      <c r="G236" s="97"/>
    </row>
    <row r="237" spans="1:7" x14ac:dyDescent="0.25">
      <c r="A237" s="7">
        <v>234</v>
      </c>
      <c r="B237" s="8" t="s">
        <v>9</v>
      </c>
      <c r="C237" s="8"/>
      <c r="D237" s="9">
        <f t="shared" si="3"/>
        <v>0</v>
      </c>
      <c r="E237" s="98"/>
      <c r="F237" s="96"/>
      <c r="G237" s="97"/>
    </row>
    <row r="238" spans="1:7" x14ac:dyDescent="0.25">
      <c r="A238" s="7">
        <v>235</v>
      </c>
      <c r="B238" s="8" t="s">
        <v>9</v>
      </c>
      <c r="C238" s="8"/>
      <c r="D238" s="9">
        <f t="shared" si="3"/>
        <v>0</v>
      </c>
      <c r="E238" s="98"/>
      <c r="F238" s="96"/>
      <c r="G238" s="97"/>
    </row>
    <row r="239" spans="1:7" x14ac:dyDescent="0.25">
      <c r="A239" s="7">
        <v>236</v>
      </c>
      <c r="B239" s="8" t="s">
        <v>9</v>
      </c>
      <c r="C239" s="8"/>
      <c r="D239" s="9">
        <f t="shared" si="3"/>
        <v>0</v>
      </c>
      <c r="E239" s="98"/>
      <c r="F239" s="96"/>
      <c r="G239" s="97"/>
    </row>
    <row r="240" spans="1:7" x14ac:dyDescent="0.25">
      <c r="A240" s="7">
        <v>237</v>
      </c>
      <c r="B240" s="8" t="s">
        <v>9</v>
      </c>
      <c r="C240" s="8"/>
      <c r="D240" s="9">
        <f t="shared" si="3"/>
        <v>0</v>
      </c>
      <c r="E240" s="98"/>
      <c r="F240" s="96"/>
      <c r="G240" s="97"/>
    </row>
    <row r="241" spans="1:7" x14ac:dyDescent="0.25">
      <c r="A241" s="7">
        <v>238</v>
      </c>
      <c r="B241" s="8" t="s">
        <v>9</v>
      </c>
      <c r="C241" s="8"/>
      <c r="D241" s="9">
        <f t="shared" si="3"/>
        <v>0</v>
      </c>
      <c r="E241" s="98"/>
      <c r="F241" s="96"/>
      <c r="G241" s="97"/>
    </row>
    <row r="242" spans="1:7" x14ac:dyDescent="0.25">
      <c r="A242" s="7">
        <v>239</v>
      </c>
      <c r="B242" s="8" t="s">
        <v>9</v>
      </c>
      <c r="C242" s="8"/>
      <c r="D242" s="9">
        <f t="shared" si="3"/>
        <v>0</v>
      </c>
      <c r="E242" s="98"/>
      <c r="F242" s="96"/>
      <c r="G242" s="97"/>
    </row>
    <row r="243" spans="1:7" x14ac:dyDescent="0.25">
      <c r="A243" s="7">
        <v>240</v>
      </c>
      <c r="B243" s="8" t="s">
        <v>9</v>
      </c>
      <c r="C243" s="8"/>
      <c r="D243" s="9">
        <f t="shared" si="3"/>
        <v>0</v>
      </c>
      <c r="E243" s="98"/>
      <c r="F243" s="96"/>
      <c r="G243" s="97"/>
    </row>
    <row r="244" spans="1:7" x14ac:dyDescent="0.25">
      <c r="A244" s="7">
        <v>241</v>
      </c>
      <c r="B244" s="8" t="s">
        <v>9</v>
      </c>
      <c r="C244" s="8"/>
      <c r="D244" s="9">
        <f t="shared" si="3"/>
        <v>0</v>
      </c>
      <c r="E244" s="98"/>
      <c r="F244" s="96"/>
      <c r="G244" s="97"/>
    </row>
    <row r="245" spans="1:7" x14ac:dyDescent="0.25">
      <c r="A245" s="7">
        <v>242</v>
      </c>
      <c r="B245" s="8" t="s">
        <v>9</v>
      </c>
      <c r="C245" s="8"/>
      <c r="D245" s="9">
        <f t="shared" si="3"/>
        <v>0</v>
      </c>
      <c r="E245" s="98"/>
      <c r="F245" s="96"/>
      <c r="G245" s="97"/>
    </row>
    <row r="246" spans="1:7" x14ac:dyDescent="0.25">
      <c r="A246" s="7">
        <v>243</v>
      </c>
      <c r="B246" s="8" t="s">
        <v>9</v>
      </c>
      <c r="C246" s="8"/>
      <c r="D246" s="9">
        <f t="shared" si="3"/>
        <v>0</v>
      </c>
      <c r="E246" s="98"/>
      <c r="F246" s="96"/>
      <c r="G246" s="97"/>
    </row>
    <row r="247" spans="1:7" x14ac:dyDescent="0.25">
      <c r="A247" s="7">
        <v>244</v>
      </c>
      <c r="B247" s="8" t="s">
        <v>9</v>
      </c>
      <c r="C247" s="8"/>
      <c r="D247" s="9">
        <f t="shared" si="3"/>
        <v>0</v>
      </c>
      <c r="E247" s="98"/>
      <c r="F247" s="96"/>
      <c r="G247" s="97"/>
    </row>
    <row r="248" spans="1:7" x14ac:dyDescent="0.25">
      <c r="A248" s="7">
        <v>245</v>
      </c>
      <c r="B248" s="8" t="s">
        <v>9</v>
      </c>
      <c r="C248" s="8"/>
      <c r="D248" s="9">
        <f t="shared" si="3"/>
        <v>0</v>
      </c>
      <c r="E248" s="98"/>
      <c r="F248" s="96"/>
      <c r="G248" s="97"/>
    </row>
    <row r="249" spans="1:7" x14ac:dyDescent="0.25">
      <c r="A249" s="7">
        <v>246</v>
      </c>
      <c r="B249" s="8" t="s">
        <v>9</v>
      </c>
      <c r="C249" s="8"/>
      <c r="D249" s="9">
        <f t="shared" si="3"/>
        <v>0</v>
      </c>
      <c r="E249" s="98"/>
      <c r="F249" s="96"/>
      <c r="G249" s="97"/>
    </row>
    <row r="250" spans="1:7" x14ac:dyDescent="0.25">
      <c r="A250" s="7">
        <v>247</v>
      </c>
      <c r="B250" s="8" t="s">
        <v>9</v>
      </c>
      <c r="C250" s="8"/>
      <c r="D250" s="9">
        <f t="shared" si="3"/>
        <v>0</v>
      </c>
      <c r="E250" s="98"/>
      <c r="F250" s="96"/>
      <c r="G250" s="97"/>
    </row>
    <row r="251" spans="1:7" x14ac:dyDescent="0.25">
      <c r="A251" s="7">
        <v>248</v>
      </c>
      <c r="B251" s="8" t="s">
        <v>9</v>
      </c>
      <c r="C251" s="8"/>
      <c r="D251" s="9">
        <f t="shared" si="3"/>
        <v>0</v>
      </c>
      <c r="E251" s="98"/>
      <c r="F251" s="96"/>
      <c r="G251" s="97"/>
    </row>
    <row r="252" spans="1:7" x14ac:dyDescent="0.25">
      <c r="A252" s="7">
        <v>249</v>
      </c>
      <c r="B252" s="8" t="s">
        <v>9</v>
      </c>
      <c r="C252" s="8"/>
      <c r="D252" s="9">
        <f t="shared" si="3"/>
        <v>0</v>
      </c>
      <c r="E252" s="98"/>
      <c r="F252" s="96"/>
      <c r="G252" s="97"/>
    </row>
    <row r="253" spans="1:7" x14ac:dyDescent="0.25">
      <c r="A253" s="7">
        <v>250</v>
      </c>
      <c r="B253" s="8" t="s">
        <v>9</v>
      </c>
      <c r="C253" s="8"/>
      <c r="D253" s="9">
        <f t="shared" si="3"/>
        <v>0</v>
      </c>
      <c r="E253" s="98"/>
      <c r="F253" s="96"/>
      <c r="G253" s="97"/>
    </row>
    <row r="254" spans="1:7" x14ac:dyDescent="0.25">
      <c r="A254" s="7">
        <v>251</v>
      </c>
      <c r="B254" s="8" t="s">
        <v>9</v>
      </c>
      <c r="C254" s="8"/>
      <c r="D254" s="9">
        <f t="shared" si="3"/>
        <v>0</v>
      </c>
      <c r="E254" s="98"/>
      <c r="F254" s="96"/>
      <c r="G254" s="97"/>
    </row>
    <row r="255" spans="1:7" x14ac:dyDescent="0.25">
      <c r="A255" s="7">
        <v>252</v>
      </c>
      <c r="B255" s="8" t="s">
        <v>9</v>
      </c>
      <c r="C255" s="8"/>
      <c r="D255" s="9">
        <f t="shared" si="3"/>
        <v>0</v>
      </c>
      <c r="E255" s="98"/>
      <c r="F255" s="96"/>
      <c r="G255" s="97"/>
    </row>
    <row r="256" spans="1:7" x14ac:dyDescent="0.25">
      <c r="A256" s="7">
        <v>253</v>
      </c>
      <c r="B256" s="8" t="s">
        <v>9</v>
      </c>
      <c r="C256" s="8"/>
      <c r="D256" s="9">
        <f t="shared" si="3"/>
        <v>0</v>
      </c>
      <c r="E256" s="98"/>
      <c r="F256" s="96"/>
      <c r="G256" s="97"/>
    </row>
    <row r="257" spans="1:7" x14ac:dyDescent="0.25">
      <c r="A257" s="7">
        <v>254</v>
      </c>
      <c r="B257" s="8" t="s">
        <v>9</v>
      </c>
      <c r="C257" s="8"/>
      <c r="D257" s="9">
        <f t="shared" si="3"/>
        <v>0</v>
      </c>
      <c r="E257" s="98"/>
      <c r="F257" s="96"/>
      <c r="G257" s="97"/>
    </row>
    <row r="258" spans="1:7" x14ac:dyDescent="0.25">
      <c r="A258" s="7">
        <v>255</v>
      </c>
      <c r="B258" s="8" t="s">
        <v>9</v>
      </c>
      <c r="C258" s="8"/>
      <c r="D258" s="9">
        <f t="shared" si="3"/>
        <v>0</v>
      </c>
      <c r="E258" s="98"/>
      <c r="F258" s="96"/>
      <c r="G258" s="97"/>
    </row>
    <row r="259" spans="1:7" x14ac:dyDescent="0.25">
      <c r="A259" s="7">
        <v>256</v>
      </c>
      <c r="B259" s="8" t="s">
        <v>9</v>
      </c>
      <c r="C259" s="8"/>
      <c r="D259" s="9">
        <f t="shared" si="3"/>
        <v>0</v>
      </c>
      <c r="E259" s="98"/>
      <c r="F259" s="96"/>
      <c r="G259" s="97"/>
    </row>
    <row r="260" spans="1:7" x14ac:dyDescent="0.25">
      <c r="A260" s="7">
        <v>257</v>
      </c>
      <c r="B260" s="8" t="s">
        <v>9</v>
      </c>
      <c r="C260" s="8"/>
      <c r="D260" s="9">
        <f t="shared" ref="D260:D283" si="4">INDEX($E$4:$G$514,$A260,$A$1)</f>
        <v>0</v>
      </c>
      <c r="E260" s="98"/>
      <c r="F260" s="96"/>
      <c r="G260" s="97"/>
    </row>
    <row r="261" spans="1:7" x14ac:dyDescent="0.25">
      <c r="A261" s="7">
        <v>258</v>
      </c>
      <c r="B261" s="8" t="s">
        <v>9</v>
      </c>
      <c r="C261" s="8"/>
      <c r="D261" s="9">
        <f t="shared" si="4"/>
        <v>0</v>
      </c>
      <c r="E261" s="98"/>
      <c r="F261" s="96"/>
      <c r="G261" s="97"/>
    </row>
    <row r="262" spans="1:7" x14ac:dyDescent="0.25">
      <c r="A262" s="7">
        <v>259</v>
      </c>
      <c r="B262" s="8" t="s">
        <v>9</v>
      </c>
      <c r="C262" s="8"/>
      <c r="D262" s="9">
        <f t="shared" si="4"/>
        <v>0</v>
      </c>
      <c r="E262" s="98"/>
      <c r="F262" s="96"/>
      <c r="G262" s="97"/>
    </row>
    <row r="263" spans="1:7" x14ac:dyDescent="0.25">
      <c r="A263" s="7">
        <v>260</v>
      </c>
      <c r="B263" s="8" t="s">
        <v>9</v>
      </c>
      <c r="C263" s="8"/>
      <c r="D263" s="9">
        <f t="shared" si="4"/>
        <v>0</v>
      </c>
      <c r="E263" s="98"/>
      <c r="F263" s="96"/>
      <c r="G263" s="97"/>
    </row>
    <row r="264" spans="1:7" x14ac:dyDescent="0.25">
      <c r="A264" s="7">
        <v>261</v>
      </c>
      <c r="B264" s="8" t="s">
        <v>9</v>
      </c>
      <c r="C264" s="8"/>
      <c r="D264" s="9">
        <f t="shared" si="4"/>
        <v>0</v>
      </c>
      <c r="E264" s="98"/>
      <c r="F264" s="96"/>
      <c r="G264" s="97"/>
    </row>
    <row r="265" spans="1:7" x14ac:dyDescent="0.25">
      <c r="A265" s="7">
        <v>262</v>
      </c>
      <c r="B265" s="8" t="s">
        <v>9</v>
      </c>
      <c r="C265" s="8"/>
      <c r="D265" s="9">
        <f t="shared" si="4"/>
        <v>0</v>
      </c>
      <c r="E265" s="98"/>
      <c r="F265" s="96"/>
      <c r="G265" s="97"/>
    </row>
    <row r="266" spans="1:7" x14ac:dyDescent="0.25">
      <c r="A266" s="7">
        <v>263</v>
      </c>
      <c r="B266" s="8" t="s">
        <v>9</v>
      </c>
      <c r="C266" s="8"/>
      <c r="D266" s="9">
        <f t="shared" si="4"/>
        <v>0</v>
      </c>
      <c r="E266" s="98"/>
      <c r="F266" s="96"/>
      <c r="G266" s="97"/>
    </row>
    <row r="267" spans="1:7" x14ac:dyDescent="0.25">
      <c r="A267" s="7">
        <v>264</v>
      </c>
      <c r="B267" s="8" t="s">
        <v>9</v>
      </c>
      <c r="C267" s="8"/>
      <c r="D267" s="9">
        <f t="shared" si="4"/>
        <v>0</v>
      </c>
      <c r="E267" s="98"/>
      <c r="F267" s="96"/>
      <c r="G267" s="97"/>
    </row>
    <row r="268" spans="1:7" x14ac:dyDescent="0.25">
      <c r="A268" s="7">
        <v>265</v>
      </c>
      <c r="B268" s="8" t="s">
        <v>9</v>
      </c>
      <c r="C268" s="8"/>
      <c r="D268" s="9">
        <f t="shared" si="4"/>
        <v>0</v>
      </c>
      <c r="E268" s="98"/>
      <c r="F268" s="96"/>
      <c r="G268" s="97"/>
    </row>
    <row r="269" spans="1:7" x14ac:dyDescent="0.25">
      <c r="A269" s="7">
        <v>266</v>
      </c>
      <c r="B269" s="8" t="s">
        <v>9</v>
      </c>
      <c r="C269" s="8"/>
      <c r="D269" s="9">
        <f t="shared" si="4"/>
        <v>0</v>
      </c>
      <c r="E269" s="98"/>
      <c r="F269" s="96"/>
      <c r="G269" s="97"/>
    </row>
    <row r="270" spans="1:7" x14ac:dyDescent="0.25">
      <c r="A270" s="7">
        <v>267</v>
      </c>
      <c r="B270" s="8" t="s">
        <v>9</v>
      </c>
      <c r="C270" s="8"/>
      <c r="D270" s="9">
        <f t="shared" si="4"/>
        <v>0</v>
      </c>
      <c r="E270" s="98"/>
      <c r="F270" s="96"/>
      <c r="G270" s="97"/>
    </row>
    <row r="271" spans="1:7" x14ac:dyDescent="0.25">
      <c r="A271" s="7">
        <v>268</v>
      </c>
      <c r="B271" s="8" t="s">
        <v>9</v>
      </c>
      <c r="C271" s="8"/>
      <c r="D271" s="9">
        <f t="shared" si="4"/>
        <v>0</v>
      </c>
      <c r="E271" s="98"/>
      <c r="F271" s="96"/>
      <c r="G271" s="97"/>
    </row>
    <row r="272" spans="1:7" x14ac:dyDescent="0.25">
      <c r="A272" s="7">
        <v>269</v>
      </c>
      <c r="B272" s="8" t="s">
        <v>9</v>
      </c>
      <c r="C272" s="8"/>
      <c r="D272" s="9">
        <f t="shared" si="4"/>
        <v>0</v>
      </c>
      <c r="E272" s="98"/>
      <c r="F272" s="96"/>
      <c r="G272" s="97"/>
    </row>
    <row r="273" spans="1:7" x14ac:dyDescent="0.25">
      <c r="A273" s="7">
        <v>270</v>
      </c>
      <c r="B273" s="8" t="s">
        <v>9</v>
      </c>
      <c r="C273" s="8"/>
      <c r="D273" s="9">
        <f t="shared" si="4"/>
        <v>0</v>
      </c>
      <c r="E273" s="98"/>
      <c r="F273" s="96"/>
      <c r="G273" s="97"/>
    </row>
    <row r="274" spans="1:7" x14ac:dyDescent="0.25">
      <c r="A274" s="7">
        <v>271</v>
      </c>
      <c r="B274" s="8" t="s">
        <v>9</v>
      </c>
      <c r="C274" s="8"/>
      <c r="D274" s="9">
        <f t="shared" si="4"/>
        <v>0</v>
      </c>
      <c r="E274" s="98"/>
      <c r="F274" s="96"/>
      <c r="G274" s="97"/>
    </row>
    <row r="275" spans="1:7" x14ac:dyDescent="0.25">
      <c r="A275" s="7">
        <v>272</v>
      </c>
      <c r="B275" s="8" t="s">
        <v>9</v>
      </c>
      <c r="C275" s="8"/>
      <c r="D275" s="9">
        <f t="shared" si="4"/>
        <v>0</v>
      </c>
      <c r="E275" s="98"/>
      <c r="F275" s="96"/>
      <c r="G275" s="97"/>
    </row>
    <row r="276" spans="1:7" x14ac:dyDescent="0.25">
      <c r="A276" s="7">
        <v>273</v>
      </c>
      <c r="B276" s="8" t="s">
        <v>9</v>
      </c>
      <c r="C276" s="8"/>
      <c r="D276" s="9">
        <f t="shared" si="4"/>
        <v>0</v>
      </c>
      <c r="E276" s="98"/>
      <c r="F276" s="96"/>
      <c r="G276" s="97"/>
    </row>
    <row r="277" spans="1:7" x14ac:dyDescent="0.25">
      <c r="A277" s="7">
        <v>274</v>
      </c>
      <c r="B277" s="8" t="s">
        <v>9</v>
      </c>
      <c r="C277" s="8"/>
      <c r="D277" s="9">
        <f t="shared" si="4"/>
        <v>0</v>
      </c>
      <c r="E277" s="98"/>
      <c r="F277" s="96"/>
      <c r="G277" s="97"/>
    </row>
    <row r="278" spans="1:7" x14ac:dyDescent="0.25">
      <c r="A278" s="7">
        <v>275</v>
      </c>
      <c r="B278" s="8" t="s">
        <v>9</v>
      </c>
      <c r="C278" s="8"/>
      <c r="D278" s="9">
        <f t="shared" si="4"/>
        <v>0</v>
      </c>
      <c r="E278" s="98"/>
      <c r="F278" s="96"/>
      <c r="G278" s="97"/>
    </row>
    <row r="279" spans="1:7" x14ac:dyDescent="0.25">
      <c r="A279" s="7">
        <v>276</v>
      </c>
      <c r="B279" s="8" t="s">
        <v>9</v>
      </c>
      <c r="C279" s="8"/>
      <c r="D279" s="9">
        <f t="shared" si="4"/>
        <v>0</v>
      </c>
      <c r="E279" s="98"/>
      <c r="F279" s="96"/>
      <c r="G279" s="97"/>
    </row>
    <row r="280" spans="1:7" x14ac:dyDescent="0.25">
      <c r="A280" s="7">
        <v>277</v>
      </c>
      <c r="B280" s="8" t="s">
        <v>9</v>
      </c>
      <c r="C280" s="8"/>
      <c r="D280" s="9">
        <f t="shared" si="4"/>
        <v>0</v>
      </c>
      <c r="E280" s="98"/>
      <c r="F280" s="96"/>
      <c r="G280" s="97"/>
    </row>
    <row r="281" spans="1:7" x14ac:dyDescent="0.25">
      <c r="A281" s="7">
        <v>278</v>
      </c>
      <c r="B281" s="8" t="s">
        <v>9</v>
      </c>
      <c r="C281" s="8"/>
      <c r="D281" s="9">
        <f t="shared" si="4"/>
        <v>0</v>
      </c>
      <c r="E281" s="98"/>
      <c r="F281" s="96"/>
      <c r="G281" s="97"/>
    </row>
    <row r="282" spans="1:7" x14ac:dyDescent="0.25">
      <c r="A282" s="7">
        <v>279</v>
      </c>
      <c r="B282" s="8" t="s">
        <v>9</v>
      </c>
      <c r="C282" s="8"/>
      <c r="D282" s="9">
        <f t="shared" si="4"/>
        <v>0</v>
      </c>
      <c r="E282" s="98"/>
      <c r="F282" s="96"/>
      <c r="G282" s="97"/>
    </row>
    <row r="283" spans="1:7" x14ac:dyDescent="0.25">
      <c r="A283" s="7">
        <v>280</v>
      </c>
      <c r="B283" s="8" t="s">
        <v>9</v>
      </c>
      <c r="C283" s="8"/>
      <c r="D283" s="9">
        <f t="shared" si="4"/>
        <v>0</v>
      </c>
      <c r="E283" s="98"/>
      <c r="F283" s="96"/>
      <c r="G283" s="97"/>
    </row>
  </sheetData>
  <sheetProtection algorithmName="SHA-512" hashValue="2PExl0xl40yeCEuIYcphH4MmVaW01qqJB1w4sz2ZpopWGoPoNhxqyE3W6liph0jsSlFm9757M/3+l2mfvvuKXg==" saltValue="Y1ERulYnT5P1GTO35xWcAA==" spinCount="100000" sheet="1" objects="1" scenarios="1"/>
  <mergeCells count="1">
    <mergeCell ref="E1:G1"/>
  </mergeCells>
  <dataValidations count="1">
    <dataValidation type="list" allowBlank="1" showInputMessage="1" showErrorMessage="1" sqref="C1" xr:uid="{00000000-0002-0000-0100-000000000000}">
      <formula1>$H$1:$H$3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Nachweis</vt:lpstr>
      <vt:lpstr>Uebersetzung</vt:lpstr>
      <vt:lpstr>Standard</vt:lpstr>
      <vt:lpstr>Status</vt:lpstr>
      <vt:lpstr>Status1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Daniel</dc:creator>
  <cp:lastModifiedBy>Christian Stünzi</cp:lastModifiedBy>
  <cp:lastPrinted>2018-04-25T08:20:55Z</cp:lastPrinted>
  <dcterms:created xsi:type="dcterms:W3CDTF">1996-10-17T05:27:31Z</dcterms:created>
  <dcterms:modified xsi:type="dcterms:W3CDTF">2018-08-29T13:13:21Z</dcterms:modified>
</cp:coreProperties>
</file>