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codeName="DieseArbeitsmappe" defaultThemeVersion="124226"/>
  <mc:AlternateContent xmlns:mc="http://schemas.openxmlformats.org/markup-compatibility/2006">
    <mc:Choice Requires="x15">
      <x15ac:absPath xmlns:x15ac="http://schemas.microsoft.com/office/spreadsheetml/2010/11/ac" url="U:\4_Zertifizierung\41_Dokumente\425_MQS_Betrieb\03_Fragebogen_MQS_Betrieb\01_Gültig\"/>
    </mc:Choice>
  </mc:AlternateContent>
  <xr:revisionPtr revIDLastSave="0" documentId="8_{3969E863-4C2F-45A3-B03B-6525FD34394B}" xr6:coauthVersionLast="32" xr6:coauthVersionMax="32" xr10:uidLastSave="{00000000-0000-0000-0000-000000000000}"/>
  <bookViews>
    <workbookView xWindow="0" yWindow="0" windowWidth="28800" windowHeight="14025" tabRatio="786" xr2:uid="{00000000-000D-0000-FFFF-FFFF00000000}"/>
  </bookViews>
  <sheets>
    <sheet name="Information" sheetId="27" r:id="rId1"/>
    <sheet name="Nutzerbefragung" sheetId="23" r:id="rId2"/>
    <sheet name="Energiebuchhaltung" sheetId="25" r:id="rId3"/>
    <sheet name="Grundlagen Excel" sheetId="24" state="veryHidden" r:id="rId4"/>
    <sheet name="Übersetzung" sheetId="28" state="hidden" r:id="rId5"/>
  </sheets>
  <definedNames>
    <definedName name="_xlnm.Print_Area" localSheetId="2">Energiebuchhaltung!$A$1:$H$25</definedName>
    <definedName name="_xlnm.Print_Area" localSheetId="0">Information!$A$1:$E$12</definedName>
    <definedName name="_xlnm.Print_Area" localSheetId="1">Nutzerbefragung!$A$1:$D$81</definedName>
    <definedName name="Schnitzel_Einheit">'Grundlagen Excel'!$D$15:$G$15</definedName>
    <definedName name="Sprachen">'Grundlagen Excel'!$A$24:$A$26</definedName>
    <definedName name="Stückholz_Einheit">'Grundlagen Excel'!$D$13:$E$13</definedName>
  </definedNames>
  <calcPr calcId="162913"/>
</workbook>
</file>

<file path=xl/calcChain.xml><?xml version="1.0" encoding="utf-8"?>
<calcChain xmlns="http://schemas.openxmlformats.org/spreadsheetml/2006/main">
  <c r="N13" i="25" l="1"/>
  <c r="E15" i="25" l="1"/>
  <c r="N12" i="25" l="1"/>
  <c r="A4" i="28" l="1"/>
  <c r="A13" i="28" l="1"/>
  <c r="A127" i="28"/>
  <c r="N6" i="25" s="1"/>
  <c r="A105" i="28"/>
  <c r="A93" i="28"/>
  <c r="A5" i="25" s="1"/>
  <c r="A126" i="28"/>
  <c r="M6" i="25" s="1"/>
  <c r="A111" i="28"/>
  <c r="B22" i="25" s="1"/>
  <c r="A103" i="28"/>
  <c r="B15" i="25" s="1"/>
  <c r="A120" i="28"/>
  <c r="J10" i="25" s="1"/>
  <c r="A96" i="28"/>
  <c r="B8" i="25" s="1"/>
  <c r="A104" i="28"/>
  <c r="B16" i="25" s="1"/>
  <c r="A113" i="28"/>
  <c r="B24" i="25" s="1"/>
  <c r="A121" i="28"/>
  <c r="J11" i="25" s="1"/>
  <c r="A97" i="28"/>
  <c r="B9" i="25" s="1"/>
  <c r="A106" i="28"/>
  <c r="A114" i="28"/>
  <c r="E25" i="25" s="1"/>
  <c r="A122" i="28"/>
  <c r="J12" i="25" s="1"/>
  <c r="A98" i="28"/>
  <c r="B10" i="25" s="1"/>
  <c r="A107" i="28"/>
  <c r="A18" i="25" s="1"/>
  <c r="A115" i="28"/>
  <c r="J4" i="25" s="1"/>
  <c r="A123" i="28"/>
  <c r="J13" i="25" s="1"/>
  <c r="A91" i="28"/>
  <c r="A2" i="25" s="1"/>
  <c r="A99" i="28"/>
  <c r="B11" i="25" s="1"/>
  <c r="A108" i="28"/>
  <c r="A19" i="25" s="1"/>
  <c r="A116" i="28"/>
  <c r="J5" i="25" s="1"/>
  <c r="A124" i="28"/>
  <c r="J14" i="25" s="1"/>
  <c r="A92" i="28"/>
  <c r="A4" i="25" s="1"/>
  <c r="A100" i="28"/>
  <c r="B12" i="25" s="1"/>
  <c r="A109" i="28"/>
  <c r="A20" i="25" s="1"/>
  <c r="A117" i="28"/>
  <c r="J6" i="25" s="1"/>
  <c r="A125" i="28"/>
  <c r="L6" i="25" s="1"/>
  <c r="A101" i="28"/>
  <c r="B13" i="25" s="1"/>
  <c r="A110" i="28"/>
  <c r="B20" i="25" s="1"/>
  <c r="A118" i="28"/>
  <c r="J8" i="25" s="1"/>
  <c r="A94" i="28"/>
  <c r="A6" i="25" s="1"/>
  <c r="A102" i="28"/>
  <c r="B14" i="25" s="1"/>
  <c r="A119" i="28"/>
  <c r="J9" i="25" s="1"/>
  <c r="A95" i="28"/>
  <c r="B6" i="25" s="1"/>
  <c r="A112" i="28"/>
  <c r="B23" i="25" s="1"/>
  <c r="A8" i="28"/>
  <c r="A8" i="27" s="1"/>
  <c r="A9" i="28"/>
  <c r="B9" i="27" s="1"/>
  <c r="A10" i="28"/>
  <c r="B10" i="27" s="1"/>
  <c r="A11" i="28"/>
  <c r="B11" i="27" s="1"/>
  <c r="A12" i="28"/>
  <c r="A12" i="27" s="1"/>
  <c r="A5" i="28"/>
  <c r="A2" i="27" s="1"/>
  <c r="A6" i="28"/>
  <c r="A3" i="27" s="1"/>
  <c r="A7" i="28"/>
  <c r="A6" i="27" s="1"/>
  <c r="A21" i="28"/>
  <c r="C9" i="23" s="1"/>
  <c r="A15" i="28"/>
  <c r="A4" i="23" s="1"/>
  <c r="A16" i="28"/>
  <c r="A5" i="23" s="1"/>
  <c r="A89" i="28"/>
  <c r="C80" i="23" s="1"/>
  <c r="A65" i="28"/>
  <c r="C55" i="23" s="1"/>
  <c r="A41" i="28"/>
  <c r="C30" i="23" s="1"/>
  <c r="A17" i="28"/>
  <c r="C6" i="23" s="1"/>
  <c r="A72" i="28"/>
  <c r="C62" i="23" s="1"/>
  <c r="A56" i="28"/>
  <c r="C45" i="23" s="1"/>
  <c r="A32" i="28"/>
  <c r="C21" i="23" s="1"/>
  <c r="A79" i="28"/>
  <c r="C69" i="23" s="1"/>
  <c r="A63" i="28"/>
  <c r="C53" i="23" s="1"/>
  <c r="A86" i="28"/>
  <c r="C76" i="23" s="1"/>
  <c r="A70" i="28"/>
  <c r="C60" i="23" s="1"/>
  <c r="A46" i="28"/>
  <c r="C35" i="23" s="1"/>
  <c r="A30" i="28"/>
  <c r="A14" i="28"/>
  <c r="A2" i="23" s="1"/>
  <c r="A85" i="28"/>
  <c r="C75" i="23" s="1"/>
  <c r="A69" i="28"/>
  <c r="C59" i="23" s="1"/>
  <c r="A61" i="28"/>
  <c r="C51" i="23" s="1"/>
  <c r="A53" i="28"/>
  <c r="C42" i="23" s="1"/>
  <c r="A37" i="28"/>
  <c r="C26" i="23" s="1"/>
  <c r="A29" i="28"/>
  <c r="C19" i="23" s="1"/>
  <c r="A84" i="28"/>
  <c r="C74" i="23" s="1"/>
  <c r="A76" i="28"/>
  <c r="C66" i="23" s="1"/>
  <c r="A68" i="28"/>
  <c r="C58" i="23" s="1"/>
  <c r="A60" i="28"/>
  <c r="C50" i="23" s="1"/>
  <c r="A52" i="28"/>
  <c r="C41" i="23" s="1"/>
  <c r="A44" i="28"/>
  <c r="C33" i="23" s="1"/>
  <c r="A36" i="28"/>
  <c r="C25" i="23" s="1"/>
  <c r="A28" i="28"/>
  <c r="C17" i="23" s="1"/>
  <c r="A20" i="28"/>
  <c r="C8" i="23" s="1"/>
  <c r="A83" i="28"/>
  <c r="C73" i="23" s="1"/>
  <c r="A75" i="28"/>
  <c r="C65" i="23" s="1"/>
  <c r="A67" i="28"/>
  <c r="C57" i="23" s="1"/>
  <c r="A59" i="28"/>
  <c r="C49" i="23" s="1"/>
  <c r="A51" i="28"/>
  <c r="C40" i="23" s="1"/>
  <c r="A43" i="28"/>
  <c r="C32" i="23" s="1"/>
  <c r="A35" i="28"/>
  <c r="C24" i="23" s="1"/>
  <c r="A27" i="28"/>
  <c r="C16" i="23" s="1"/>
  <c r="A19" i="28"/>
  <c r="C7" i="23" s="1"/>
  <c r="A90" i="28"/>
  <c r="C81" i="23" s="1"/>
  <c r="A82" i="28"/>
  <c r="C72" i="23" s="1"/>
  <c r="A74" i="28"/>
  <c r="C64" i="23" s="1"/>
  <c r="A66" i="28"/>
  <c r="C56" i="23" s="1"/>
  <c r="A58" i="28"/>
  <c r="C48" i="23" s="1"/>
  <c r="A50" i="28"/>
  <c r="C39" i="23" s="1"/>
  <c r="A42" i="28"/>
  <c r="C31" i="23" s="1"/>
  <c r="A34" i="28"/>
  <c r="C23" i="23" s="1"/>
  <c r="A26" i="28"/>
  <c r="C15" i="23" s="1"/>
  <c r="A18" i="28"/>
  <c r="A81" i="28"/>
  <c r="C71" i="23" s="1"/>
  <c r="A57" i="28"/>
  <c r="C46" i="23" s="1"/>
  <c r="A33" i="28"/>
  <c r="C22" i="23" s="1"/>
  <c r="A88" i="28"/>
  <c r="C79" i="23" s="1"/>
  <c r="A64" i="28"/>
  <c r="C54" i="23" s="1"/>
  <c r="A40" i="28"/>
  <c r="C29" i="23" s="1"/>
  <c r="A24" i="28"/>
  <c r="C13" i="23" s="1"/>
  <c r="A71" i="28"/>
  <c r="C61" i="23" s="1"/>
  <c r="A47" i="28"/>
  <c r="C36" i="23" s="1"/>
  <c r="A39" i="28"/>
  <c r="C28" i="23" s="1"/>
  <c r="A31" i="28"/>
  <c r="C20" i="23" s="1"/>
  <c r="A23" i="28"/>
  <c r="C12" i="23" s="1"/>
  <c r="A54" i="28"/>
  <c r="C43" i="23" s="1"/>
  <c r="A22" i="28"/>
  <c r="C10" i="23" s="1"/>
  <c r="A73" i="28"/>
  <c r="C63" i="23" s="1"/>
  <c r="A49" i="28"/>
  <c r="C38" i="23" s="1"/>
  <c r="A25" i="28"/>
  <c r="C14" i="23" s="1"/>
  <c r="A80" i="28"/>
  <c r="C70" i="23" s="1"/>
  <c r="A48" i="28"/>
  <c r="C37" i="23" s="1"/>
  <c r="A87" i="28"/>
  <c r="C77" i="23" s="1"/>
  <c r="A55" i="28"/>
  <c r="C44" i="23" s="1"/>
  <c r="A78" i="28"/>
  <c r="C68" i="23" s="1"/>
  <c r="A62" i="28"/>
  <c r="C52" i="23" s="1"/>
  <c r="A38" i="28"/>
  <c r="C27" i="23" s="1"/>
  <c r="A77" i="28"/>
  <c r="C67" i="23" s="1"/>
  <c r="A45" i="28"/>
  <c r="C34" i="23" s="1"/>
  <c r="D1" i="23" l="1"/>
  <c r="H1" i="25"/>
  <c r="D79" i="23"/>
  <c r="D19" i="23"/>
  <c r="D48" i="23"/>
  <c r="D12" i="23"/>
  <c r="D6" i="23"/>
  <c r="D6" i="25"/>
  <c r="D20" i="25"/>
  <c r="E20" i="25"/>
  <c r="E6" i="25"/>
  <c r="F15" i="25"/>
  <c r="G15" i="25"/>
  <c r="H15" i="25"/>
  <c r="N14" i="25" l="1"/>
  <c r="N11" i="25"/>
  <c r="N10" i="25"/>
  <c r="N9" i="25"/>
  <c r="N8" i="25"/>
  <c r="F16" i="24" l="1"/>
  <c r="G16" i="24"/>
  <c r="E16" i="24"/>
  <c r="D10" i="24" l="1"/>
  <c r="E10" i="24"/>
</calcChain>
</file>

<file path=xl/sharedStrings.xml><?xml version="1.0" encoding="utf-8"?>
<sst xmlns="http://schemas.openxmlformats.org/spreadsheetml/2006/main" count="685" uniqueCount="462">
  <si>
    <t>Bemerkungen:</t>
  </si>
  <si>
    <t>Es ist keine Verschattung möglich.</t>
  </si>
  <si>
    <t>Ich verschatte die Fensterflächen im Sommer bei Sonneneinstrahlung.</t>
  </si>
  <si>
    <t>Die Fenster werden automatisch durch die Steuerung mit einem Sensor verschattet.</t>
  </si>
  <si>
    <t>Keine Angabe / Weiss nicht</t>
  </si>
  <si>
    <t>Es ist keine Beeinflussung der Raumtemperatur möglich.</t>
  </si>
  <si>
    <t xml:space="preserve">Ich nutze die Einstellmöglichkeiten über Raumthermostate oder Thermostatventile nicht. </t>
  </si>
  <si>
    <t>Ich reduziere oder erhöhe die Raumtemperatur bei Bedarf über die Einstellmöglichkeiten.</t>
  </si>
  <si>
    <t xml:space="preserve">Nutzerverhalten </t>
  </si>
  <si>
    <t>Nutzen Sie die Möglichkeiten zur Anpassung der Luftmengen über ein Bedienungselement?</t>
  </si>
  <si>
    <t>Es ist keine Beeinflussung der Luftmengen möglich.</t>
  </si>
  <si>
    <t>Ich nutze die Fenster nur im Sommer zum lüften.</t>
  </si>
  <si>
    <t>Ich lüfte Sommer wie Winter regelmässig über die Fenster.</t>
  </si>
  <si>
    <t>Eines oder mehrere Fenster sind im Winter längere Zeit in Kippstellung oder offen.</t>
  </si>
  <si>
    <t>Ich nutze die Fenster zum Lüften nicht oder nur sehr wenig.</t>
  </si>
  <si>
    <t>Ich reduziere oder erhöhe bei Bedarf die Luftmengen über das Bedienungselement.</t>
  </si>
  <si>
    <t>Wie nehmen Sie die Luftgeschwindigkeiten im Raum wahr?</t>
  </si>
  <si>
    <t>In einem oder mehreren Räumen herrschen unangenehme Zuglufterscheinungen.</t>
  </si>
  <si>
    <t>Die Luftqualität ist frisch und ich fühle mich ausreichend versorgt.</t>
  </si>
  <si>
    <t>Die Luft ist häufig abgestanden oder weist unangenehme Gerüche auf.</t>
  </si>
  <si>
    <t>Wie beurteilen Sie den Geräuschpegel der Lüftungsanlage?</t>
  </si>
  <si>
    <t>Es sind keine Geräusche der Lüftungsanlage wahrnehmbar.</t>
  </si>
  <si>
    <t>Es sind Geräusche wahrnehmbar, jedoch sind diese nicht störend.</t>
  </si>
  <si>
    <t>Eine Fensterlüftung ist nicht möglich. Ich kann die Fenster nicht öffnen.</t>
  </si>
  <si>
    <t>Nutzen Sie die Fenster im Sommer zur Nachtauskühlung?</t>
  </si>
  <si>
    <t>Eine Nachtauskühlung über die Fenster ist nicht möglich. Ich kann die Fenster nicht öffnen.</t>
  </si>
  <si>
    <t xml:space="preserve">Ich nutze die Fenster zur Nachtauskühlung nicht. </t>
  </si>
  <si>
    <t>Ich nutze die Fenster je nach Bedarf zur Nachtauskühlung.</t>
  </si>
  <si>
    <t>Ich würde die Fenster gerne zur Nachtauskühlung nutzen, jedoch halten mich Aussengeräusche oder Aussenluftbelastungen davon ab.</t>
  </si>
  <si>
    <t>Wie nutzen Sie die Fenster zum Lüften?</t>
  </si>
  <si>
    <t>In einem oder mehreren Räumen treten störende Geräusche infolge der Lüftungsanlage auf.</t>
  </si>
  <si>
    <t>Fernwärme</t>
  </si>
  <si>
    <t>kWh</t>
  </si>
  <si>
    <t>Bemerkungen</t>
  </si>
  <si>
    <t>Brennstoffe</t>
  </si>
  <si>
    <t>Heizöl extra leicht</t>
  </si>
  <si>
    <t>Umrechnungsfaktor zu MWh</t>
  </si>
  <si>
    <t>Einheitenrechner</t>
  </si>
  <si>
    <t>Ausgangseinheit</t>
  </si>
  <si>
    <t>kg</t>
  </si>
  <si>
    <t>l</t>
  </si>
  <si>
    <t>Erdgas</t>
  </si>
  <si>
    <t>kWho</t>
  </si>
  <si>
    <t>Umrechnungsfaktor zu MWhu</t>
  </si>
  <si>
    <t>Umrechnung in kWh</t>
  </si>
  <si>
    <t>Pellet</t>
  </si>
  <si>
    <t>Umrechnungshilfen Energieträger</t>
  </si>
  <si>
    <t>Ich nehme keine störenden Luftbewegungen wahr.</t>
  </si>
  <si>
    <t xml:space="preserve">Ich nutze die Einstellmöglichkeiten am Bedienungselement nicht. Die Lüftungsanlage läuft immer auf derselben Stufe. </t>
  </si>
  <si>
    <t>Ich verschatte die Fensterflächen nicht oder nur selten.</t>
  </si>
  <si>
    <t>Wie beurteilen Sie die Luftqualität in den einzelnen Räumen?</t>
  </si>
  <si>
    <t>Nutzen Sie die Möglichkeit zur Regulierung der Raumtemperatur im Winter?</t>
  </si>
  <si>
    <t>Energieverbrauch</t>
  </si>
  <si>
    <t>Strom (Wärmepumpe, Elektro-Wassererwärmer, Elektrospeicher-Zentralheizung)</t>
  </si>
  <si>
    <t>Stromverbrauch</t>
  </si>
  <si>
    <t xml:space="preserve">Energiebuchhaltung Heizung und Warmwasser </t>
  </si>
  <si>
    <t>Energiebuchhaltung Strom</t>
  </si>
  <si>
    <t xml:space="preserve">Strom </t>
  </si>
  <si>
    <t>Strom</t>
  </si>
  <si>
    <t>Ster</t>
  </si>
  <si>
    <t xml:space="preserve">Festmeter </t>
  </si>
  <si>
    <t>Verbrauch pro Jahr
erfassen:</t>
  </si>
  <si>
    <t>Einheit auswählen:</t>
  </si>
  <si>
    <t>Die Umrechnungshilfe kann verwendet werden um den spezifischen Verbrauch von Brennstoffen (Heizöl, Erdgas, Stückholz, Schnitzel, Pellet) in kWh umzurechnen.</t>
  </si>
  <si>
    <t>Erdgas gasförmig Ho</t>
  </si>
  <si>
    <r>
      <t>kWh</t>
    </r>
    <r>
      <rPr>
        <vertAlign val="subscript"/>
        <sz val="11"/>
        <color rgb="FF000000"/>
        <rFont val="Calibri"/>
        <family val="2"/>
      </rPr>
      <t>o</t>
    </r>
  </si>
  <si>
    <t>Nm³</t>
  </si>
  <si>
    <t>Wie empfinden Sie die Raumtemperatur generell während dem Sommerhalbjahr?</t>
  </si>
  <si>
    <t>Wie empfinden Sie die Raumtemperatur generell während dem Winterhalbjahr?</t>
  </si>
  <si>
    <t>Wie empfinden Sie die Raumluftfeuchte generell während dem Winterhalbjahr?</t>
  </si>
  <si>
    <t>Es gibt einzelne Räume, welche zu warm sind.</t>
  </si>
  <si>
    <t>Gerade richtig.</t>
  </si>
  <si>
    <t>Generell zu hoch.</t>
  </si>
  <si>
    <t>Es gibt einzelne Räume, welche zu kalt sind.</t>
  </si>
  <si>
    <t>Generell zu tief.</t>
  </si>
  <si>
    <t>Gibt es bereits bekannte Probleme oder Mängel an den haustechnischen Anlagen?</t>
  </si>
  <si>
    <t>Gesamtstromverbrauch Gebäude</t>
  </si>
  <si>
    <t>Zu trocken.</t>
  </si>
  <si>
    <t>Zu feucht.</t>
  </si>
  <si>
    <t>Nutzerangaben</t>
  </si>
  <si>
    <t xml:space="preserve">Weiteres </t>
  </si>
  <si>
    <t>Antragssteller/-in</t>
  </si>
  <si>
    <t>Information</t>
  </si>
  <si>
    <t>Nachfolgend ist die Anwendung für das vorliegende Excel-Dokument kurz erklärt:</t>
  </si>
  <si>
    <t>□</t>
  </si>
  <si>
    <t>Energiebuchhaltung: Das Registerblatt "Energiebuchhaltung" beinhaltet die Zahlen zum Energieverbrauch. Als Hilfestellung ist im Arbeitsblatt eine Umrechnungshilfe dargestellt.</t>
  </si>
  <si>
    <t>Bei Fragen oder Problemen in der Anwendung wenden Sie sich bitte an Ihre ZS Stelle.</t>
  </si>
  <si>
    <t>Strasse / Nr.</t>
  </si>
  <si>
    <t>Uebersetzungsliste</t>
  </si>
  <si>
    <t>Blatt</t>
  </si>
  <si>
    <t>Zelle</t>
  </si>
  <si>
    <t>deutsch</t>
  </si>
  <si>
    <t>französisch</t>
  </si>
  <si>
    <t>italienisch</t>
  </si>
  <si>
    <t>Objektangaben</t>
  </si>
  <si>
    <t>C6</t>
  </si>
  <si>
    <t>C7</t>
  </si>
  <si>
    <t>C9</t>
  </si>
  <si>
    <t>C10</t>
  </si>
  <si>
    <t>C12</t>
  </si>
  <si>
    <t>C13</t>
  </si>
  <si>
    <t>C14</t>
  </si>
  <si>
    <t>C15</t>
  </si>
  <si>
    <t>C17</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</si>
  <si>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</si>
  <si>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</si>
  <si>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</si>
  <si>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</si>
  <si>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</si>
  <si>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</si>
  <si>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</si>
  <si>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</si>
  <si>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</si>
  <si>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</si>
  <si>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</si>
  <si>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</si>
  <si>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</si>
  <si>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</si>
  <si>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</si>
  <si>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</si>
  <si>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</si>
  <si>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</si>
  <si>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</si>
  <si>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</si>
  <si>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</si>
  <si>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</si>
  <si>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</si>
  <si>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</si>
  <si>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</si>
  <si>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</si>
  <si>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C46</t>
  </si>
  <si>
    <t>C47</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</si>
  <si>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</si>
  <si>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</si>
  <si>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</si>
  <si>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</si>
  <si>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</si>
  <si>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</si>
  <si>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</si>
  <si>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</si>
  <si>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</si>
  <si>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</si>
  <si>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</si>
  <si>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</si>
  <si>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</si>
  <si>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</si>
  <si>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</si>
  <si>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</si>
  <si>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</si>
  <si>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</si>
  <si>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</si>
  <si>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</si>
  <si>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</si>
  <si>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</si>
  <si>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</si>
  <si>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</si>
  <si>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</si>
  <si>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</si>
  <si>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</si>
  <si>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C77</t>
  </si>
  <si>
    <t>C78</t>
  </si>
  <si>
    <t>Nutzerbefragung</t>
  </si>
  <si>
    <t>Datum</t>
  </si>
  <si>
    <t>Name, Vorname Nutzer/-in</t>
  </si>
  <si>
    <t>Angaben:</t>
  </si>
  <si>
    <t>Wie nutzen Sie die Möglichkeit zur Verschattung der Fenster mit Rafflamellenstoren, Rollläden?</t>
  </si>
  <si>
    <t>Bitte erfassen Sie den Energieverbrauch der letzten vier Jahre. Ist der Verbrauch nicht bekannt oder lässt sich der Verbrauch nicht eindeutig zuordnen, vermerken Sie dies bitte im Bemerkungsfeld.</t>
  </si>
  <si>
    <t>Bitte erfassen Sie den Stromverbrauch der letzten vier Jahre. Ist der Verbrauch nicht bekannt oder lässt sich der Verbrauch nicht eindeutig zuordnen, vermerken Sie dies bitte im Bemerkungsfeld.</t>
  </si>
  <si>
    <t xml:space="preserve">Energieverbrauch pro Kalenderjahr </t>
  </si>
  <si>
    <t>Wie hoch war der Stromverbrauch der letzten vier Jahre?</t>
  </si>
  <si>
    <t>Wie hoch war der Energieverbrauch für die Heizung und das Warmwasser der letzten vier Jahre?</t>
  </si>
  <si>
    <t>Energiebuchhaltung</t>
  </si>
  <si>
    <t>Allgemeinstromverbrauch (Allgemeine Räume, Heizzentrale, Aussenbeleuchtung, etc.)</t>
  </si>
  <si>
    <t>Total</t>
  </si>
  <si>
    <t>Zertifikatsnummer</t>
  </si>
  <si>
    <t xml:space="preserve">Postleitzahl / Ort </t>
  </si>
  <si>
    <t>Gibt es zusätzliche Anmerkungen zu den Themen Minergie, Komfort, Energieeffizienz?</t>
  </si>
  <si>
    <t>Komfort</t>
  </si>
  <si>
    <t>A4</t>
  </si>
  <si>
    <t>D6, D12</t>
  </si>
  <si>
    <t>C8</t>
  </si>
  <si>
    <t>C16</t>
  </si>
  <si>
    <t>C45</t>
  </si>
  <si>
    <t>C76</t>
  </si>
  <si>
    <t>C80</t>
  </si>
  <si>
    <t>C81</t>
  </si>
  <si>
    <t>D19, D50, D81</t>
  </si>
  <si>
    <t xml:space="preserve">Stückholz </t>
  </si>
  <si>
    <t xml:space="preserve">Holzschnitzel </t>
  </si>
  <si>
    <t>Sm³</t>
  </si>
  <si>
    <t>Deutsch</t>
  </si>
  <si>
    <t>Bitte wählen Sie die Sprache / Si prega di selezionare la lingua / S'il vous plaît choisir la langue</t>
  </si>
  <si>
    <t>Français</t>
  </si>
  <si>
    <t>Dropdown</t>
  </si>
  <si>
    <t>Sprachen</t>
  </si>
  <si>
    <t>Italiano</t>
  </si>
  <si>
    <t xml:space="preserve">Grundlagen Excel </t>
  </si>
  <si>
    <t>Ausgewählte Sprache:</t>
  </si>
  <si>
    <t>A2</t>
  </si>
  <si>
    <t>Fragebogen</t>
  </si>
  <si>
    <t>A5</t>
  </si>
  <si>
    <t>Die Datei ist in drei unterschiedliche Registerblätter aufgeteilt:
  - Information 
  - Nutzerbefragung
  - Energiebuchhaltung
In den gelb hinterlegten Zellen können Angaben eingetragen werden. Der ausgefüllte Fragebogen ist elektronisch oder per Post an die Zertifizierungsstelle zu retournieren.</t>
  </si>
  <si>
    <t xml:space="preserve">Nutzerbefragung : Das Registerblatt "Nutzerbefragung" ist von einem oder mehreren Bewohnern des betroffenen Gebäudes auszufüllen. Bemerkungen können in der zusätzlichen Zelle erfasst werden. </t>
  </si>
  <si>
    <t>Information für MQS Betrieb - Fragebogen</t>
  </si>
  <si>
    <t>A3</t>
  </si>
  <si>
    <t>A6</t>
  </si>
  <si>
    <t>A8</t>
  </si>
  <si>
    <t>A12</t>
  </si>
  <si>
    <t>B9</t>
  </si>
  <si>
    <t>B10</t>
  </si>
  <si>
    <t>B11</t>
  </si>
  <si>
    <t xml:space="preserve">MQS Betrieb - Fragebogen </t>
  </si>
  <si>
    <t>Stückholz</t>
  </si>
  <si>
    <r>
      <t>Erdgas gasförmig H</t>
    </r>
    <r>
      <rPr>
        <vertAlign val="subscript"/>
        <sz val="10"/>
        <rFont val="Arial"/>
        <family val="2"/>
      </rPr>
      <t>o</t>
    </r>
  </si>
  <si>
    <t>Holzschnitzel</t>
  </si>
  <si>
    <t>MQS Betrieb - Energiebuchhaltung</t>
  </si>
  <si>
    <t>B6</t>
  </si>
  <si>
    <t>B8</t>
  </si>
  <si>
    <t>B12</t>
  </si>
  <si>
    <t>B13</t>
  </si>
  <si>
    <t>B14</t>
  </si>
  <si>
    <t>B15</t>
  </si>
  <si>
    <t>B16</t>
  </si>
  <si>
    <t>A18</t>
  </si>
  <si>
    <t>A19</t>
  </si>
  <si>
    <t>A20</t>
  </si>
  <si>
    <t>B20</t>
  </si>
  <si>
    <t>B22</t>
  </si>
  <si>
    <t>B23</t>
  </si>
  <si>
    <t>B24</t>
  </si>
  <si>
    <t>E6, E20</t>
  </si>
  <si>
    <t>Stromverbrauch inklusive Anteil für Wärmepumpe, Elektro-Wassererwärmer, Elektrospeicher-Zentralheizung</t>
  </si>
  <si>
    <t>E25</t>
  </si>
  <si>
    <t>J4</t>
  </si>
  <si>
    <t>J5</t>
  </si>
  <si>
    <t>J6</t>
  </si>
  <si>
    <t>J8</t>
  </si>
  <si>
    <t>J9</t>
  </si>
  <si>
    <t>J10</t>
  </si>
  <si>
    <t>J11</t>
  </si>
  <si>
    <t>J12</t>
  </si>
  <si>
    <t>J13</t>
  </si>
  <si>
    <t>J14</t>
  </si>
  <si>
    <t>L6</t>
  </si>
  <si>
    <t>M6</t>
  </si>
  <si>
    <t>N6</t>
  </si>
  <si>
    <t xml:space="preserve">Einheit </t>
  </si>
  <si>
    <t>D6, D20</t>
  </si>
  <si>
    <t>Bitte beantworten Sie den Fragebogen möglichst vollständig, damit kann gezielter auf die Beratung vor Ort eingegangen werden. Senden Sie den Fragenbogen und die Abgaben zur Energiebuchhaltung an die Minergie Zertifizierungsstelle. Besten Dank.</t>
  </si>
  <si>
    <t xml:space="preserve">Wie viele Personen halten sich durchschnittlich im betroffenen Gebäude auf? </t>
  </si>
  <si>
    <t>Befindet sich das Gebäude im Wohneigentum oder im Mietverhältnis?</t>
  </si>
  <si>
    <t>Zu welchem Zeitpunkt wurde das Gebäude bezogen?</t>
  </si>
  <si>
    <t>Information SQM Exploitation - Questionnaire</t>
  </si>
  <si>
    <t>A utiliser jusqu'au 31 décembre 2018</t>
  </si>
  <si>
    <t>L'utilisation du présent fichier Excel est décrite en bref comme suit:</t>
  </si>
  <si>
    <t>Le fichier se compose de trois onglets:
  - Information 
  - Questionnaire utilisateurs
  - Comptabilité énergétique
Les données doivent être saisies dans les cellules indiquées en jaune. Une fois complété, le questionnaire devra être envoyé à l'office de certification par courrier électronique et postal.</t>
  </si>
  <si>
    <t xml:space="preserve">Questionnaire utilisateurs: L'onglet « Questionnaire utilisateurs » doit être complété par un ou plusieurs utilisateurs du bâtiment concerné. Des commentaires peuvent être ajoutés dans la cellule prévue à cet effet. </t>
  </si>
  <si>
    <t>Comptabilité énergétique: L'onglet « Comptabilité énergétique » contient les chiffres relatifs à la consommation d'énergie. Un outil d'aide au calcul est disponible directement dans le fichier.</t>
  </si>
  <si>
    <t>Pour toutes questions ou problèmes liés à l'utilisation du fichier, vous pouvez vous adresser à l'OC concerné par votre demande.</t>
  </si>
  <si>
    <t xml:space="preserve">SQM Exploitation - Questionnaire </t>
  </si>
  <si>
    <t>Questionnaire</t>
  </si>
  <si>
    <t>Nous vous prions de bien vouloir fournir le maximum d'informations possible afin de mieux cibler le conseil sur place.  Vous pourrez ensuite envoyer le questionnaires et les données concernant la comptabilité énergétique à l'office de certification Minergie. Avec nos remerciements.</t>
  </si>
  <si>
    <t>Informations sur l'objet</t>
  </si>
  <si>
    <t>Informations:</t>
  </si>
  <si>
    <t>Rue / n°</t>
  </si>
  <si>
    <t xml:space="preserve">NPA / Localité </t>
  </si>
  <si>
    <t>Numéro de certificat</t>
  </si>
  <si>
    <t>Requérant/Requérante</t>
  </si>
  <si>
    <t>Informations sur les utilisateurs</t>
  </si>
  <si>
    <t>Nom, prénom de l'utilisateur/utilisatrice</t>
  </si>
  <si>
    <t>Date</t>
  </si>
  <si>
    <t>Confort</t>
  </si>
  <si>
    <t>Remarques:</t>
  </si>
  <si>
    <t>Comment trouvez-vous la température intérieure en été?</t>
  </si>
  <si>
    <t>Agréable</t>
  </si>
  <si>
    <t>Trop élevée</t>
  </si>
  <si>
    <t>Trop basse</t>
  </si>
  <si>
    <t>Dans certaines pièces, il fait trop chaud.</t>
  </si>
  <si>
    <t>Comment trouvez-vous la température intérieure en hiver?</t>
  </si>
  <si>
    <t>Dans certaines pièces, il fait trop froid.</t>
  </si>
  <si>
    <t>Comment trouvez-vous l'humidité de l'air à l'intérieur en hiver?</t>
  </si>
  <si>
    <t>Trop sec.</t>
  </si>
  <si>
    <t>Trop humide.</t>
  </si>
  <si>
    <t>Comment trouvez-vous la qualité de l'air dans les différentes pièces?</t>
  </si>
  <si>
    <t>L'air est frais et assez abondant.</t>
  </si>
  <si>
    <t>L'air est souvent vicié ou malodorant.</t>
  </si>
  <si>
    <t>Sans avis / Ne sait pas</t>
  </si>
  <si>
    <t>Comment trouvez-vous le niveau sonore de la ventilation?</t>
  </si>
  <si>
    <t>Aucun bruit de ventilation perceptible.</t>
  </si>
  <si>
    <t>Un bruit de ventilation est perceptible, mais pas gênant.</t>
  </si>
  <si>
    <t>Dans certaines pièces le bruit de la ventilation est gênant.</t>
  </si>
  <si>
    <t>Comment trouvez-vous les courants d'air dans les pièces?</t>
  </si>
  <si>
    <t>Je ne perçois aucun courant d'air.</t>
  </si>
  <si>
    <t>Dans une ou plusieurs pièces, la sensation de courants d'air est désagréable.</t>
  </si>
  <si>
    <t xml:space="preserve">Comportement des utilisateurs </t>
  </si>
  <si>
    <t>Utilisez-vous le thermostat en hiver?</t>
  </si>
  <si>
    <t>Il n'est pas possible d'influencer la température des pièces.</t>
  </si>
  <si>
    <t xml:space="preserve">J'utilise les différents réglages possibles sur les thermostats ambiants ou les vannes thermostatiques. </t>
  </si>
  <si>
    <t>Je diminue ou j'augmente la température de la pièce si besoin en utilisant les différents réglages possibles.</t>
  </si>
  <si>
    <t>Utilisez-vous les stores à lamelles ou les volets roulants pour obscurcir une pièce?</t>
  </si>
  <si>
    <t>Il n'est pas possible d'obscurcir la pièce.</t>
  </si>
  <si>
    <t xml:space="preserve">Je n'obscurcis jamais ou rarement. </t>
  </si>
  <si>
    <t>Je baisse les stores en été quand le soleil brille.</t>
  </si>
  <si>
    <t>Les stores se baissent automatiquement (capteur automatique).</t>
  </si>
  <si>
    <t>Régulez-vous la circulation d'air grâce aux éléments de commande?</t>
  </si>
  <si>
    <t>Il n'est pas possible de réguler l'air.</t>
  </si>
  <si>
    <t xml:space="preserve">Je n'utilise pas les options de régulation. La ventilation est toujours réglée sur le même débit. </t>
  </si>
  <si>
    <t>Je diminue ou j'augmente le débit d'air en utilisant l'élément de commande.</t>
  </si>
  <si>
    <t>Ouvrez-vous les fenêtre pour aérer?</t>
  </si>
  <si>
    <t>Aucune possibilité d'aérer en ouvrant les fenêtres. Les fenêtres ne s'ouvrent pas.</t>
  </si>
  <si>
    <t>Je n'ouvre pas ou pas souvent les fenêtres pour aérer.</t>
  </si>
  <si>
    <t>En hiver, une ou plusieurs fenêtres sont en position oscillo-battante.</t>
  </si>
  <si>
    <t>J'ouvre les fenêtres pour aérer uniquement en été.</t>
  </si>
  <si>
    <t>J'ouvre souvent les fenêtres pour aérer aussi bien en été qu'en hiver.</t>
  </si>
  <si>
    <t>Ouvrez-vous les fenêtres la nuit en été pour faire baisser la température intérieure?</t>
  </si>
  <si>
    <t>Il n'est pas possible d'ouvrir les fenêtres pour faire baisser la température intérieure la nuit. Les fenêtres ne s'ouvrent pas.</t>
  </si>
  <si>
    <t xml:space="preserve">Je n'ouvre pas les fenêtres pour faire baisser la température intérieure la nuit. </t>
  </si>
  <si>
    <t>J'ouvre les fenêtres pour faire baisser la température intérieure la nuit lorsque le besoin s'en fait sentir.</t>
  </si>
  <si>
    <t>J'ouvrirais bien les fenêtres pour faire baisser la température intérieure la nuit, mais le bruit ou les nuisances extérieures m'en empêchent.</t>
  </si>
  <si>
    <t xml:space="preserve">Autres </t>
  </si>
  <si>
    <t>Avez-vous des remarques supplémentaires relatives aux thèmes Minergie, confort et efficacité énergétique?</t>
  </si>
  <si>
    <t>Avez-vous déjà constaté des problèmes ou des défauts sur les installations techniques?</t>
  </si>
  <si>
    <t>SQM Exploitation - Comptabilité énergétique</t>
  </si>
  <si>
    <t xml:space="preserve">Comptabilité énergétique du chauffage et de l'eau chaude sanitaire </t>
  </si>
  <si>
    <t>Veuillez saisir la consommation énergétique des quatre dernières années. Si vous ne connaissez pas la consommation énergétique ou que celle-ci ne peut être clairement établie, veuillez le signifier dans le champ « Remarques ».</t>
  </si>
  <si>
    <t>Consommation d’énergie</t>
  </si>
  <si>
    <t>A combien s'élevait la consommation énergétique pour le chauffage et l'eau chaude au cours des quatre dernières années?</t>
  </si>
  <si>
    <t>Electricité (pompe à chaleur, chauffe-eau électrique, chauffage électrique central à accumulation)</t>
  </si>
  <si>
    <t>Chaleur à distance</t>
  </si>
  <si>
    <t>Mazout extra léger</t>
  </si>
  <si>
    <t>Gaz naturel gazeux Ho</t>
  </si>
  <si>
    <t xml:space="preserve">Bûches </t>
  </si>
  <si>
    <t xml:space="preserve">Copeaux ou plaquettes de bois </t>
  </si>
  <si>
    <t>Pellets</t>
  </si>
  <si>
    <t>Remarques</t>
  </si>
  <si>
    <t xml:space="preserve">Unité </t>
  </si>
  <si>
    <t xml:space="preserve">Consommation énergétique par année civile </t>
  </si>
  <si>
    <t>Comptabilité énergétique Electricité</t>
  </si>
  <si>
    <t>Veuillez saisir la consommation électrique des quatre dernières années. Si vous ne connaissez pas la consommation énergétique ou que celle-ci ne peut être clairement établie, veuillez le signifier dans le champ prévu pour les remarques.</t>
  </si>
  <si>
    <t>Consommation d'électricité</t>
  </si>
  <si>
    <t>A combien s'élevait la consommation électrique des quatre dernières années?</t>
  </si>
  <si>
    <t>Consommation d'électricité totale du bâtiment</t>
  </si>
  <si>
    <t>Consommation d'électricité générale (espaces communs, chauffage central, éclairage extérieur, etc.)</t>
  </si>
  <si>
    <t>Consommation d'électricité y compris part pour la pompe à chaleur, le chauffe-eau électrique, le chauffage électrique central à accumulation</t>
  </si>
  <si>
    <t>Table de conversion pour les agents énergétiques</t>
  </si>
  <si>
    <t>La table de conversion peut être utilisée pour convertir la consommation spécifique de combustible (mazout, gaz naturel, bûches, copeaux, pellets) en kWh.</t>
  </si>
  <si>
    <t>Combustibles</t>
  </si>
  <si>
    <t xml:space="preserve">Electricité </t>
  </si>
  <si>
    <t>Bûches</t>
  </si>
  <si>
    <t>Saisir la consommation annuelle:</t>
  </si>
  <si>
    <t>Sélectionner l'unité:</t>
  </si>
  <si>
    <t>Conversion en kWh</t>
  </si>
  <si>
    <t>Informazione per il SQM esercizio - questionario</t>
  </si>
  <si>
    <t>Da utilizzare fino al 31.12.2018</t>
  </si>
  <si>
    <t>Informazione</t>
  </si>
  <si>
    <t>Di seguito è brevemente descritto l’utilizzo del presente documento Excel:</t>
  </si>
  <si>
    <t xml:space="preserve">Il file è suddiviso in tre differenti schede:
  - Informazione 
  - Questionario utente
  - Contabilità energetica
Nelle celle a sfondo giallo è possibile inserire indicazioni. Il questionario compilato è da ritornare in forma elettronica o per posta al Centro di certificazione.
</t>
  </si>
  <si>
    <t xml:space="preserve">Questionario utente: la scheda “questionario utente” va compilata da uno o più inquilini dell’edificio in questione. Osservazioni possono essere registrate nelle celle supplementari. </t>
  </si>
  <si>
    <t>Contabilità energetica: la schea “Contabilità energetica” contiene i valori riguardo il consumo energetico. Quale aiuto, nel foglio di lavoro è raffigurato un aiuto alla conversione.</t>
  </si>
  <si>
    <t>Nel caso di domande o problemi nell’utilizzo si rivolga per favore al vostro Centro di certificazione.</t>
  </si>
  <si>
    <t>SQM esercizio - questionario</t>
  </si>
  <si>
    <t>Questionario</t>
  </si>
  <si>
    <t>Compilate per favore il formulario possibilmente nella sua totalità, in modo che la consulenza sul posto possa essere mirata. Spedite il questionario e le indicazioni riguardo alla contabilità energetica al Centro di certificazione Minergie. Grazie mille.</t>
  </si>
  <si>
    <t>Dati dell’oggetto</t>
  </si>
  <si>
    <t>Dati:</t>
  </si>
  <si>
    <t>Via / Nr.</t>
  </si>
  <si>
    <t xml:space="preserve">CAP / Luogo </t>
  </si>
  <si>
    <t>Numero certificato</t>
  </si>
  <si>
    <t>Richiedente</t>
  </si>
  <si>
    <t>Dati utente</t>
  </si>
  <si>
    <t>Cognome, nome utente</t>
  </si>
  <si>
    <t>Data</t>
  </si>
  <si>
    <t>Quante persone abitano nell’edificio/economia domestia in questione?</t>
  </si>
  <si>
    <t>Siete proprietari o in affitto?</t>
  </si>
  <si>
    <t>Quando siete entrati nell’edificio/appartamento?</t>
  </si>
  <si>
    <t>Comfort</t>
  </si>
  <si>
    <t>Osservazioni:</t>
  </si>
  <si>
    <t>Come percepite generalmente la temperatura interna durante la stagione estiva?</t>
  </si>
  <si>
    <t>Corretta.</t>
  </si>
  <si>
    <t>Generalmente troppo alta.</t>
  </si>
  <si>
    <t>Generalmente troppo bassa.</t>
  </si>
  <si>
    <t>Vi sono singoli locali che sono troppo caldi.</t>
  </si>
  <si>
    <t>Come percepite generalmente la temperatura interna durante la stagione invernale?</t>
  </si>
  <si>
    <t>Vi sono singoli locali che sono troppo freddi.</t>
  </si>
  <si>
    <t>Come percepite generalmente l’umidità dell’aria interna durante la stagione invernale?</t>
  </si>
  <si>
    <t>Generalmente troppo secca.</t>
  </si>
  <si>
    <t>Generalmente troppo umida.</t>
  </si>
  <si>
    <t>Come valuta la qualità dell’aria nei singoli locali?</t>
  </si>
  <si>
    <t>La qualità dell’aria è fresca e trovo la quantità sufficiente.</t>
  </si>
  <si>
    <t>L’aria è spesso stantia o presenta odori sgradevoli.</t>
  </si>
  <si>
    <t>Nessuna indicazione / non lo so.</t>
  </si>
  <si>
    <t>Come valuta il livello di rumore dell’impianto di aerazione?</t>
  </si>
  <si>
    <t>I rumori dell’impianto di aerazione non sono percepibili.</t>
  </si>
  <si>
    <t>Sono percepibili dei rumori, ma non sono fastidiosi.</t>
  </si>
  <si>
    <t>In uno o più locali vi sono rumori fastidiosi a causa dell’impianto di aerazione.</t>
  </si>
  <si>
    <t>Come percepisce la velocità dell’aria nel locale?</t>
  </si>
  <si>
    <t>Non percepisco movimenti d’aria fastidiosi.</t>
  </si>
  <si>
    <t>In uno o più locali vi sono correnti d’aria fastidiose.</t>
  </si>
  <si>
    <t xml:space="preserve">Comportamento utente </t>
  </si>
  <si>
    <t>Sfruttate la possibilità di regolazione della temperatura ambiente in inverno?</t>
  </si>
  <si>
    <t>Non è possibile influenzare la temperatura ambiente.</t>
  </si>
  <si>
    <t xml:space="preserve">Non sfrutto la possibilità di impostazione dei termostati ambiente o le valvole termostatiche. </t>
  </si>
  <si>
    <t>Riduco o aumento la temperatura ambiente mediante le possibilità d’impostazione se necessario.</t>
  </si>
  <si>
    <t>Sfruttate la possibilità di ombreggiamento delle finestere con le lamelle o le rolladen?</t>
  </si>
  <si>
    <t>Non è possibile ombreggiare.</t>
  </si>
  <si>
    <t>Oscuro le superfici vetrate raramente o mai.</t>
  </si>
  <si>
    <t>Oscuro le superifici vetrate in estate durante l’irraggiamento solare.</t>
  </si>
  <si>
    <t>Le finestre vengono automaticamente oscurate mediante la gestione con un sensore.</t>
  </si>
  <si>
    <t>Sfruttate la possibilità di adattare i volumi d’aria mediante dispositivi di comando?</t>
  </si>
  <si>
    <t>Non è possibile influenzare la quantità d’aria.</t>
  </si>
  <si>
    <t xml:space="preserve">Non utilizzo le possibilità d’impostazione mediante il dispositivo di comando. L’aerazione funziona sempre alla stessa velocità. </t>
  </si>
  <si>
    <t>Riduco o aumento se necessario il quantitativo di aria con il dispositivo di comando.</t>
  </si>
  <si>
    <t>Come utilizza le finestre per ventilare?</t>
  </si>
  <si>
    <t>Non è possibile ventilare tramite finestre. Le finestre non sono apribili.</t>
  </si>
  <si>
    <t>Non utilizzo mai o poco le finestre per ventilare.</t>
  </si>
  <si>
    <t>Una o più finestre in inverno sono impostate a ribalta o aperte per un tempo prolungato.</t>
  </si>
  <si>
    <t>Utilizzo le finestre per ventilare solo in estate.</t>
  </si>
  <si>
    <t>Ventilo in estate e in inverno regolarmente attraverso le finestre.</t>
  </si>
  <si>
    <t>Utilizzate le finestre in estate per il raffrescamento notturno?</t>
  </si>
  <si>
    <t>Non è possibile eseguire un raffrescamento notturno tramite finestre. Le finestre non sono apribili.</t>
  </si>
  <si>
    <t xml:space="preserve">Non utilizzo le finestre per il raffrescamento notturno. </t>
  </si>
  <si>
    <t>Utilizzo le finestre per il raffrescamento notturno se necessario.</t>
  </si>
  <si>
    <t>Utilizzerei volentieri le finestre per il raffrescamento notturno, ma rinuncio a causa dei rumori esterni o della qualità dell’aria esterna.</t>
  </si>
  <si>
    <t xml:space="preserve">Altro </t>
  </si>
  <si>
    <t>Ci sono altre annotazioni riguardo ai temi Minergie, comfort, efficienza energetica?</t>
  </si>
  <si>
    <t>Esistono problemi già conosciuti o lacune riguardo agli impianti tecnici?</t>
  </si>
  <si>
    <t>SQM esercizio – contabilità energetica</t>
  </si>
  <si>
    <t>Contabilità energetica riscaldamento e acqua calda</t>
  </si>
  <si>
    <t>Indicate per favore il consumo energetico degli ultimi quattro anni. Se il consumo non è conosciuto o non è chiaramente attribuibile al consumatore, per favore vogliate indicarlo nel campo destinato alle osservazioni.</t>
  </si>
  <si>
    <t>Consumo energetico</t>
  </si>
  <si>
    <t>A quanto ammontava il consumo energetico per il riscaldamento e l’acqua calda negli ultimi quattro anni?</t>
  </si>
  <si>
    <t>Elettricità (pompa di calore, bollitore elettrico, riscaldamento centrale con accumulatore elettrico)</t>
  </si>
  <si>
    <t>Teleriscaldamentp</t>
  </si>
  <si>
    <t>Olio da riscaldamento extra-leggero</t>
  </si>
  <si>
    <r>
      <t>Gas naturale in forma gassosa H</t>
    </r>
    <r>
      <rPr>
        <vertAlign val="subscript"/>
        <sz val="11"/>
        <rFont val="Arial"/>
        <family val="2"/>
      </rPr>
      <t>o</t>
    </r>
  </si>
  <si>
    <t xml:space="preserve">Legna in pezzi </t>
  </si>
  <si>
    <t xml:space="preserve">Cippato </t>
  </si>
  <si>
    <t>Totale</t>
  </si>
  <si>
    <t>Osservazioni</t>
  </si>
  <si>
    <t xml:space="preserve">Unità </t>
  </si>
  <si>
    <t>Consumo energetico per anno civile</t>
  </si>
  <si>
    <t>Contabilità energetica elettricità</t>
  </si>
  <si>
    <t>Indicate per favore il consumo elettrico degli ultimi quattro anni. Se il consumo non è conosciuto o non è chiaramente attribuibile al consumatore, per favore vogliate indicarlo nel campo destinato alle osservazioni.</t>
  </si>
  <si>
    <t>Consumo di elettricità</t>
  </si>
  <si>
    <t>A quanto ammontava il consumo elettrico negli ultimi quattro anni?</t>
  </si>
  <si>
    <t>Consumo totale di elettricità dell’edificio</t>
  </si>
  <si>
    <t>Consumo generico di elettricità (spazi comuni, centrale termica, illuminazione esterna, ecc.)</t>
  </si>
  <si>
    <t>Consumo di elettricità inclusa la parte per la pompa di calore, il bollitore elettrico, il riscaldamento centrale con accumulatore elettrico</t>
  </si>
  <si>
    <t>Aiuto alla conversione del vettore energetico</t>
  </si>
  <si>
    <t>L’aiuto alla conversione del vettore energetico può essere utilizzato per convertire il consumo specifico dei combustibili in kWh (olio da riscaldamento, gas naturale, legna in pezzi, cippato, pellet).</t>
  </si>
  <si>
    <t>Combustibili</t>
  </si>
  <si>
    <t xml:space="preserve">Elettricità </t>
  </si>
  <si>
    <t>Teleriscaldamento</t>
  </si>
  <si>
    <t>Indicare il consumo  annuo:</t>
  </si>
  <si>
    <t>Scegliere l’unità:</t>
  </si>
  <si>
    <t>Conversione in kWh</t>
  </si>
  <si>
    <t>Gültig bis 31.12.2018</t>
  </si>
  <si>
    <t>Version 2018.2</t>
  </si>
  <si>
    <t>Versione 2018.2</t>
  </si>
  <si>
    <t xml:space="preserve">Combien de personnes séjournent en moyenne dans le bâtiment concerné? </t>
  </si>
  <si>
    <t>Le bâtiment est-il destiné à la propriété ou à la location?</t>
  </si>
  <si>
    <t>A quel moment l'emménagement dans le bâtiment a-t-il eu lieu?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</si>
</sst>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 #,##0.00_ ;_ * \-#,##0.00_ ;_ * &quot;-&quot;??_ ;_ @_ "/>
    <numFmt numFmtId="164" formatCode="_ &quot;Fr.&quot;\ * #,##0.00_ ;_ &quot;Fr.&quot;\ * \-#,##0.00_ ;_ &quot;Fr.&quot;\ * &quot;-&quot;??_ ;_ @_ "/>
    <numFmt numFmtId="165" formatCode="#,##0_ ;\-#,##0\ "/>
    <numFmt numFmtId="166" formatCode="_ * #,##0_ ;_ * \-#,##0_ ;_ @_ "/>
    <numFmt numFmtId="167" formatCode="_ * #,##0_ ;_ * \-#,##0_ ;_ * &quot;-&quot;??_ ;_ @_ "/>
  </numFmts>
  <fonts count="5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b/>
      <sz val="11"/>
      <color theme="1"/>
      <name val="Arial"/>
      <family val="2"/>
    </font>
    <font>
      <b/>
      <sz val="14"/>
      <color theme="1"/>
      <name val="Arial"/>
      <family val="2"/>
    </font>
    <font>
      <b/>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0"/>
      <color theme="1"/>
      <name val="Arial"/>
      <family val="2"/>
    </font>
    <font>
      <b/>
      <sz val="10"/>
      <color theme="1"/>
      <name val="Arial"/>
      <family val="2"/>
    </font>
    <font>
      <b/>
      <sz val="11"/>
      <name val="Arial"/>
      <family val="2"/>
    </font>
    <font>
      <sz val="10"/>
      <name val="Arial"/>
      <family val="2"/>
    </font>
    <font>
      <u/>
      <sz val="10"/>
      <color theme="1"/>
      <name val="Arial"/>
      <family val="2"/>
    </font>
    <font>
      <sz val="10"/>
      <name val="Univers 45 Light"/>
    </font>
    <font>
      <b/>
      <sz val="10"/>
      <color rgb="FF000000"/>
      <name val="Arial"/>
      <family val="2"/>
    </font>
    <font>
      <sz val="10"/>
      <color rgb="FF000000"/>
      <name val="Arial"/>
      <family val="2"/>
    </font>
    <font>
      <sz val="11"/>
      <color rgb="FF000000"/>
      <name val="Calibri"/>
      <family val="2"/>
    </font>
    <font>
      <vertAlign val="subscript"/>
      <sz val="11"/>
      <color rgb="FF000000"/>
      <name val="Calibri"/>
      <family val="2"/>
    </font>
    <font>
      <b/>
      <sz val="18"/>
      <color theme="1"/>
      <name val="Arial"/>
      <family val="2"/>
    </font>
    <font>
      <b/>
      <sz val="18"/>
      <color rgb="FF000000"/>
      <name val="Arial"/>
      <family val="2"/>
    </font>
    <font>
      <b/>
      <sz val="14"/>
      <color rgb="FF000000"/>
      <name val="Arial"/>
      <family val="2"/>
    </font>
    <font>
      <sz val="11"/>
      <color rgb="FF000000"/>
      <name val="Arial"/>
      <family val="2"/>
    </font>
    <font>
      <sz val="10"/>
      <name val="Calibri"/>
      <family val="2"/>
    </font>
    <font>
      <sz val="12"/>
      <name val="Arial"/>
      <family val="2"/>
    </font>
    <font>
      <b/>
      <i/>
      <sz val="8"/>
      <name val="Arial"/>
      <family val="2"/>
    </font>
    <font>
      <b/>
      <u/>
      <sz val="18"/>
      <name val="Arial"/>
      <family val="2"/>
    </font>
    <font>
      <b/>
      <u/>
      <sz val="12"/>
      <name val="Arial"/>
      <family val="2"/>
    </font>
    <font>
      <b/>
      <sz val="12"/>
      <color theme="1"/>
      <name val="Arial"/>
      <family val="2"/>
    </font>
    <font>
      <b/>
      <sz val="10"/>
      <name val="Univers 45 Light"/>
    </font>
    <font>
      <vertAlign val="subscript"/>
      <sz val="10"/>
      <name val="Arial"/>
      <family val="2"/>
    </font>
    <font>
      <sz val="9"/>
      <name val="Arial"/>
      <family val="2"/>
    </font>
    <font>
      <b/>
      <sz val="12"/>
      <name val="Arial"/>
      <family val="2"/>
    </font>
    <font>
      <sz val="10"/>
      <color rgb="FFFF0000"/>
      <name val="Univers 45 Light"/>
    </font>
    <font>
      <vertAlign val="subscript"/>
      <sz val="11"/>
      <name val="Arial"/>
      <family val="2"/>
    </font>
  </fonts>
  <fills count="37">
    <fill>
      <patternFill patternType="none"/>
    </fill>
    <fill>
      <patternFill patternType="gray125"/>
    </fill>
    <fill>
      <patternFill patternType="solid">
        <fgColor theme="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rgb="FFFFFF00"/>
        <bgColor indexed="64"/>
      </patternFill>
    </fill>
    <fill>
      <patternFill patternType="solid">
        <fgColor rgb="FFCCFFCC"/>
        <bgColor indexed="64"/>
      </patternFill>
    </fill>
    <fill>
      <patternFill patternType="solid">
        <fgColor rgb="FFFFCCFF"/>
        <bgColor indexed="64"/>
      </patternFill>
    </fill>
    <fill>
      <patternFill patternType="solid">
        <fgColor rgb="FFDDDDDD"/>
        <bgColor indexed="64"/>
      </patternFill>
    </fill>
    <fill>
      <patternFill patternType="solid">
        <fgColor rgb="FFFFFFFF"/>
        <bgColor rgb="FF000000"/>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99"/>
        <bgColor rgb="FF000000"/>
      </patternFill>
    </fill>
  </fills>
  <borders count="6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bottom/>
      <diagonal/>
    </border>
    <border>
      <left/>
      <right/>
      <top/>
      <bottom style="thin">
        <color theme="0" tint="-0.499984740745262"/>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80">
    <xf numFmtId="0" fontId="0" fillId="0" borderId="0"/>
    <xf numFmtId="0" fontId="9" fillId="0" borderId="0"/>
    <xf numFmtId="0" fontId="11" fillId="0" borderId="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14" borderId="0" applyNumberFormat="0" applyBorder="0" applyAlignment="0" applyProtection="0"/>
    <xf numFmtId="0" fontId="16" fillId="16" borderId="0" applyNumberFormat="0" applyBorder="0" applyAlignment="0" applyProtection="0"/>
    <xf numFmtId="0" fontId="16" fillId="4"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7" fillId="21" borderId="2" applyNumberFormat="0" applyAlignment="0" applyProtection="0"/>
    <xf numFmtId="0" fontId="18" fillId="0" borderId="3" applyNumberFormat="0" applyFill="0" applyAlignment="0" applyProtection="0"/>
    <xf numFmtId="0" fontId="19" fillId="22" borderId="4" applyNumberFormat="0" applyAlignment="0" applyProtection="0"/>
    <xf numFmtId="0" fontId="16" fillId="23"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20" fillId="6" borderId="2" applyNumberFormat="0" applyAlignment="0" applyProtection="0"/>
    <xf numFmtId="0" fontId="21" fillId="12" borderId="0" applyNumberFormat="0" applyBorder="0" applyAlignment="0" applyProtection="0"/>
    <xf numFmtId="0" fontId="11" fillId="5" borderId="5" applyNumberFormat="0" applyFont="0" applyAlignment="0" applyProtection="0"/>
    <xf numFmtId="0" fontId="22" fillId="21" borderId="1" applyNumberFormat="0" applyAlignment="0" applyProtection="0"/>
    <xf numFmtId="9" fontId="11"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9" borderId="0" applyNumberFormat="0" applyBorder="0" applyAlignment="0" applyProtection="0"/>
    <xf numFmtId="0" fontId="31" fillId="10" borderId="0" applyNumberFormat="0" applyBorder="0" applyAlignment="0" applyProtection="0"/>
    <xf numFmtId="164" fontId="11" fillId="0" borderId="0" applyFont="0" applyFill="0" applyBorder="0" applyAlignment="0" applyProtection="0"/>
    <xf numFmtId="0" fontId="8" fillId="0" borderId="0"/>
    <xf numFmtId="0" fontId="7" fillId="0" borderId="0"/>
    <xf numFmtId="0" fontId="6" fillId="0" borderId="0"/>
    <xf numFmtId="0" fontId="11" fillId="0" borderId="0"/>
    <xf numFmtId="0" fontId="6" fillId="0" borderId="0"/>
    <xf numFmtId="0" fontId="6" fillId="0" borderId="0"/>
    <xf numFmtId="43" fontId="3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0" fontId="4" fillId="0" borderId="0"/>
    <xf numFmtId="0" fontId="32" fillId="0" borderId="0"/>
    <xf numFmtId="166" fontId="32" fillId="28" borderId="45"/>
    <xf numFmtId="166" fontId="32" fillId="26" borderId="45">
      <protection locked="0"/>
    </xf>
    <xf numFmtId="166" fontId="32" fillId="27" borderId="45">
      <protection locked="0"/>
    </xf>
    <xf numFmtId="0" fontId="33"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43" fontId="1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5">
    <xf numFmtId="0" fontId="0" fillId="0" borderId="0" xfId="0"/>
    <xf numFmtId="0" fontId="11" fillId="2" borderId="38" xfId="1" applyFont="1" applyFill="1" applyBorder="1" applyAlignment="1" applyProtection="1">
      <alignment horizontal="left" vertical="top" wrapText="1"/>
    </xf>
    <xf numFmtId="0" fontId="51" fillId="2" borderId="54" xfId="47" applyFont="1" applyFill="1" applyBorder="1" applyAlignment="1" applyProtection="1">
      <alignment horizontal="left" vertical="top" wrapText="1"/>
    </xf>
    <xf numFmtId="0" fontId="47" fillId="2" borderId="23" xfId="1" applyFont="1" applyFill="1" applyBorder="1" applyAlignment="1" applyProtection="1">
      <alignment horizontal="left" vertical="top" wrapText="1"/>
    </xf>
    <xf numFmtId="0" fontId="33" fillId="2" borderId="10" xfId="47" applyFont="1" applyFill="1" applyBorder="1" applyAlignment="1" applyProtection="1">
      <alignment horizontal="left" vertical="top" wrapText="1"/>
    </xf>
    <xf numFmtId="0" fontId="47" fillId="2" borderId="39" xfId="1" applyFont="1" applyFill="1" applyBorder="1" applyAlignment="1" applyProtection="1">
      <alignment vertical="top" wrapText="1"/>
    </xf>
    <xf numFmtId="0" fontId="11" fillId="2" borderId="36" xfId="1" applyFont="1" applyFill="1" applyBorder="1" applyAlignment="1" applyProtection="1">
      <alignment horizontal="left" vertical="top" wrapText="1"/>
    </xf>
    <xf numFmtId="0" fontId="47" fillId="2" borderId="25" xfId="1" applyFont="1" applyFill="1" applyBorder="1" applyAlignment="1" applyProtection="1">
      <alignment horizontal="left" vertical="top" wrapText="1"/>
    </xf>
    <xf numFmtId="0" fontId="40" fillId="0" borderId="14" xfId="0" applyFont="1" applyFill="1" applyBorder="1"/>
    <xf numFmtId="0" fontId="40" fillId="0" borderId="11" xfId="0" applyFont="1" applyFill="1" applyBorder="1"/>
    <xf numFmtId="3" fontId="39" fillId="0" borderId="0" xfId="0" applyNumberFormat="1" applyFont="1" applyFill="1" applyBorder="1"/>
    <xf numFmtId="0" fontId="39" fillId="0" borderId="0" xfId="0" applyFont="1" applyFill="1" applyBorder="1"/>
    <xf numFmtId="0" fontId="38" fillId="0" borderId="0" xfId="65" applyFont="1" applyFill="1" applyBorder="1"/>
    <xf numFmtId="0" fontId="37" fillId="0" borderId="0" xfId="2" applyFont="1"/>
    <xf numFmtId="0" fontId="11" fillId="2" borderId="22" xfId="49" applyNumberFormat="1" applyFont="1" applyFill="1" applyBorder="1" applyAlignment="1" applyProtection="1">
      <alignment horizontal="left" vertical="top"/>
    </xf>
    <xf numFmtId="0" fontId="11" fillId="2" borderId="12" xfId="49" applyNumberFormat="1" applyFont="1" applyFill="1" applyBorder="1" applyAlignment="1" applyProtection="1">
      <alignment horizontal="left" vertical="top"/>
    </xf>
    <xf numFmtId="0" fontId="11" fillId="2" borderId="29" xfId="49" applyNumberFormat="1" applyFont="1" applyFill="1" applyBorder="1" applyAlignment="1" applyProtection="1">
      <alignment horizontal="left" vertical="top"/>
    </xf>
    <xf numFmtId="0" fontId="11" fillId="2" borderId="24" xfId="49" applyNumberFormat="1" applyFont="1" applyFill="1" applyBorder="1" applyAlignment="1" applyProtection="1">
      <alignment horizontal="left" vertical="top"/>
    </xf>
    <xf numFmtId="0" fontId="40" fillId="0" borderId="11" xfId="0" applyFont="1" applyFill="1" applyBorder="1" applyAlignment="1">
      <alignment horizontal="left"/>
    </xf>
    <xf numFmtId="0" fontId="40" fillId="0" borderId="14" xfId="0" applyFont="1" applyFill="1" applyBorder="1" applyAlignment="1">
      <alignment horizontal="left"/>
    </xf>
    <xf numFmtId="0" fontId="11" fillId="2" borderId="12" xfId="49" applyNumberFormat="1" applyFont="1" applyFill="1" applyBorder="1" applyAlignment="1" applyProtection="1">
      <alignment horizontal="left" vertical="center"/>
    </xf>
    <xf numFmtId="0" fontId="11" fillId="2" borderId="43" xfId="49" applyNumberFormat="1" applyFont="1" applyFill="1" applyBorder="1" applyAlignment="1" applyProtection="1">
      <alignment horizontal="left" vertical="top"/>
    </xf>
    <xf numFmtId="0" fontId="11" fillId="2" borderId="24" xfId="49" applyNumberFormat="1" applyFont="1" applyFill="1" applyBorder="1" applyAlignment="1" applyProtection="1">
      <alignment horizontal="left"/>
    </xf>
    <xf numFmtId="0" fontId="11" fillId="2" borderId="36" xfId="49" applyNumberFormat="1" applyFont="1" applyFill="1" applyBorder="1" applyAlignment="1" applyProtection="1">
      <alignment horizontal="left"/>
    </xf>
    <xf numFmtId="0" fontId="42" fillId="2" borderId="0" xfId="1" applyFont="1" applyFill="1" applyProtection="1"/>
    <xf numFmtId="0" fontId="13" fillId="2" borderId="0" xfId="1" applyFont="1" applyFill="1" applyProtection="1"/>
    <xf numFmtId="0" fontId="10" fillId="2" borderId="0" xfId="1" applyFont="1" applyFill="1" applyProtection="1"/>
    <xf numFmtId="0" fontId="11" fillId="2" borderId="0" xfId="0" applyFont="1" applyFill="1" applyProtection="1"/>
    <xf numFmtId="0" fontId="11" fillId="2" borderId="0" xfId="0" applyFont="1" applyFill="1" applyAlignment="1" applyProtection="1">
      <alignment vertical="top"/>
    </xf>
    <xf numFmtId="0" fontId="11" fillId="2" borderId="0" xfId="0" applyFont="1" applyFill="1" applyAlignment="1" applyProtection="1">
      <alignment horizontal="left" vertical="center"/>
    </xf>
    <xf numFmtId="0" fontId="34" fillId="2" borderId="12" xfId="0" applyFont="1" applyFill="1" applyBorder="1" applyProtection="1"/>
    <xf numFmtId="0" fontId="11" fillId="2" borderId="11" xfId="0" applyFont="1" applyFill="1" applyBorder="1" applyProtection="1"/>
    <xf numFmtId="0" fontId="11" fillId="2" borderId="27" xfId="0" applyFont="1" applyFill="1" applyBorder="1" applyProtection="1"/>
    <xf numFmtId="0" fontId="13" fillId="2" borderId="0" xfId="50" applyFont="1" applyFill="1" applyProtection="1"/>
    <xf numFmtId="0" fontId="10" fillId="2" borderId="0" xfId="50" applyFont="1" applyFill="1" applyProtection="1"/>
    <xf numFmtId="0" fontId="32" fillId="2" borderId="15" xfId="50" applyFont="1" applyFill="1" applyBorder="1" applyAlignment="1" applyProtection="1">
      <alignment vertical="top"/>
    </xf>
    <xf numFmtId="0" fontId="32" fillId="2" borderId="19" xfId="50" applyFont="1" applyFill="1" applyBorder="1" applyAlignment="1" applyProtection="1">
      <alignment horizontal="right" vertical="top"/>
    </xf>
    <xf numFmtId="0" fontId="11" fillId="29" borderId="0" xfId="0" applyFont="1" applyFill="1" applyBorder="1" applyProtection="1"/>
    <xf numFmtId="0" fontId="11" fillId="29" borderId="14" xfId="0" applyFont="1" applyFill="1" applyBorder="1" applyProtection="1"/>
    <xf numFmtId="0" fontId="43" fillId="29" borderId="0" xfId="1" applyFont="1" applyFill="1" applyBorder="1" applyProtection="1"/>
    <xf numFmtId="0" fontId="44" fillId="29" borderId="0" xfId="1" applyFont="1" applyFill="1" applyBorder="1" applyProtection="1"/>
    <xf numFmtId="0" fontId="45" fillId="29" borderId="0" xfId="1" applyFont="1" applyFill="1" applyBorder="1" applyProtection="1"/>
    <xf numFmtId="0" fontId="11" fillId="29" borderId="0" xfId="0" applyFont="1" applyFill="1" applyBorder="1" applyAlignment="1" applyProtection="1">
      <alignment horizontal="left" vertical="center"/>
    </xf>
    <xf numFmtId="0" fontId="34" fillId="29" borderId="12" xfId="0" applyFont="1" applyFill="1" applyBorder="1" applyProtection="1"/>
    <xf numFmtId="0" fontId="11" fillId="29" borderId="11" xfId="0" applyFont="1" applyFill="1" applyBorder="1" applyProtection="1"/>
    <xf numFmtId="0" fontId="11" fillId="29" borderId="27" xfId="0" applyFont="1" applyFill="1" applyBorder="1" applyProtection="1"/>
    <xf numFmtId="0" fontId="14" fillId="29" borderId="13" xfId="0" applyFont="1" applyFill="1" applyBorder="1" applyProtection="1"/>
    <xf numFmtId="0" fontId="11" fillId="29" borderId="28" xfId="0" applyFont="1" applyFill="1" applyBorder="1" applyProtection="1"/>
    <xf numFmtId="0" fontId="44" fillId="29" borderId="0" xfId="50" applyFont="1" applyFill="1" applyBorder="1" applyProtection="1"/>
    <xf numFmtId="0" fontId="45" fillId="29" borderId="0" xfId="50" applyFont="1" applyFill="1" applyBorder="1" applyProtection="1"/>
    <xf numFmtId="0" fontId="11" fillId="29" borderId="0" xfId="0" applyFont="1" applyFill="1" applyBorder="1" applyAlignment="1" applyProtection="1">
      <alignment vertical="top"/>
    </xf>
    <xf numFmtId="0" fontId="13" fillId="2" borderId="0" xfId="1" applyFont="1" applyFill="1" applyAlignment="1" applyProtection="1">
      <alignment vertical="top"/>
    </xf>
    <xf numFmtId="0" fontId="11" fillId="2" borderId="0" xfId="0" applyFont="1" applyFill="1" applyAlignment="1" applyProtection="1">
      <alignment horizontal="left" vertical="top"/>
    </xf>
    <xf numFmtId="0" fontId="11" fillId="2" borderId="24" xfId="1" applyFont="1" applyFill="1" applyBorder="1" applyAlignment="1" applyProtection="1">
      <alignment horizontal="left" vertical="top" wrapText="1"/>
    </xf>
    <xf numFmtId="0" fontId="11" fillId="2" borderId="22" xfId="1" applyFont="1" applyFill="1" applyBorder="1" applyAlignment="1" applyProtection="1">
      <alignment horizontal="left" vertical="top" wrapText="1"/>
    </xf>
    <xf numFmtId="0" fontId="12" fillId="2" borderId="0" xfId="1" applyFont="1" applyFill="1" applyAlignment="1" applyProtection="1">
      <alignment vertical="top"/>
    </xf>
    <xf numFmtId="0" fontId="32" fillId="2" borderId="15" xfId="50" applyFont="1" applyFill="1" applyBorder="1" applyProtection="1"/>
    <xf numFmtId="0" fontId="11" fillId="2" borderId="11" xfId="0" applyFont="1" applyFill="1" applyBorder="1" applyAlignment="1" applyProtection="1">
      <alignment vertical="top"/>
    </xf>
    <xf numFmtId="0" fontId="32" fillId="2" borderId="30" xfId="50" applyFont="1" applyFill="1" applyBorder="1" applyAlignment="1" applyProtection="1">
      <alignment horizontal="left" vertical="center"/>
    </xf>
    <xf numFmtId="0" fontId="32" fillId="2" borderId="47" xfId="50" applyFont="1" applyFill="1" applyBorder="1" applyAlignment="1" applyProtection="1">
      <alignment horizontal="left" vertical="center"/>
    </xf>
    <xf numFmtId="0" fontId="32" fillId="0" borderId="33" xfId="50" applyFont="1" applyFill="1" applyBorder="1" applyAlignment="1" applyProtection="1">
      <alignment horizontal="center"/>
    </xf>
    <xf numFmtId="0" fontId="32" fillId="2" borderId="36" xfId="50" applyFont="1" applyFill="1" applyBorder="1" applyAlignment="1" applyProtection="1">
      <alignment horizontal="left" vertical="center"/>
    </xf>
    <xf numFmtId="0" fontId="32" fillId="2" borderId="40" xfId="50" applyFont="1" applyFill="1" applyBorder="1" applyAlignment="1" applyProtection="1">
      <alignment horizontal="left" vertical="center"/>
    </xf>
    <xf numFmtId="165" fontId="32" fillId="2" borderId="41" xfId="52" applyNumberFormat="1" applyFont="1" applyFill="1" applyBorder="1" applyAlignment="1" applyProtection="1">
      <alignment horizontal="right" vertical="center"/>
    </xf>
    <xf numFmtId="0" fontId="32" fillId="2" borderId="19" xfId="50" applyFont="1" applyFill="1" applyBorder="1" applyAlignment="1" applyProtection="1">
      <alignment horizontal="right"/>
    </xf>
    <xf numFmtId="0" fontId="32" fillId="2" borderId="24" xfId="50" applyFont="1" applyFill="1" applyBorder="1" applyAlignment="1" applyProtection="1">
      <alignment horizontal="left" vertical="center"/>
    </xf>
    <xf numFmtId="0" fontId="32" fillId="2" borderId="19" xfId="50" applyFont="1" applyFill="1" applyBorder="1" applyAlignment="1" applyProtection="1">
      <alignment horizontal="left" vertical="center"/>
    </xf>
    <xf numFmtId="0" fontId="32" fillId="2" borderId="46" xfId="50" applyFont="1" applyFill="1" applyBorder="1" applyAlignment="1" applyProtection="1">
      <alignment horizontal="left" vertical="center"/>
    </xf>
    <xf numFmtId="0" fontId="32" fillId="2" borderId="22" xfId="50" applyFont="1" applyFill="1" applyBorder="1" applyAlignment="1" applyProtection="1">
      <alignment horizontal="left" vertical="center"/>
    </xf>
    <xf numFmtId="0" fontId="32" fillId="2" borderId="20" xfId="50" applyFont="1" applyFill="1" applyBorder="1" applyAlignment="1" applyProtection="1">
      <alignment horizontal="left" vertical="center"/>
    </xf>
    <xf numFmtId="0" fontId="32" fillId="2" borderId="26" xfId="50" applyFont="1" applyFill="1" applyBorder="1" applyAlignment="1" applyProtection="1">
      <alignment vertical="top"/>
    </xf>
    <xf numFmtId="0" fontId="32" fillId="2" borderId="20" xfId="50" applyFont="1" applyFill="1" applyBorder="1" applyAlignment="1" applyProtection="1">
      <alignment horizontal="right"/>
    </xf>
    <xf numFmtId="0" fontId="46" fillId="29" borderId="24" xfId="49" quotePrefix="1" applyNumberFormat="1" applyFont="1" applyFill="1" applyBorder="1" applyAlignment="1" applyProtection="1">
      <alignment horizontal="left" vertical="top" wrapText="1"/>
    </xf>
    <xf numFmtId="0" fontId="11" fillId="2" borderId="29" xfId="1" applyFont="1" applyFill="1" applyBorder="1" applyAlignment="1" applyProtection="1">
      <alignment horizontal="left" vertical="top" wrapText="1"/>
    </xf>
    <xf numFmtId="0" fontId="47" fillId="2" borderId="0" xfId="0" applyFont="1" applyFill="1" applyAlignment="1" applyProtection="1">
      <alignment horizontal="left" vertical="top"/>
    </xf>
    <xf numFmtId="0" fontId="47" fillId="2" borderId="44" xfId="1" applyFont="1" applyFill="1" applyBorder="1" applyAlignment="1" applyProtection="1">
      <alignment vertical="top" wrapText="1"/>
    </xf>
    <xf numFmtId="0" fontId="51" fillId="2" borderId="52" xfId="47" applyFont="1" applyFill="1" applyBorder="1" applyAlignment="1" applyProtection="1">
      <alignment horizontal="left" vertical="top" wrapText="1"/>
    </xf>
    <xf numFmtId="0" fontId="47" fillId="2" borderId="26" xfId="1" applyFont="1" applyFill="1" applyBorder="1" applyAlignment="1" applyProtection="1">
      <alignment horizontal="left" vertical="top" wrapText="1"/>
    </xf>
    <xf numFmtId="0" fontId="47" fillId="2" borderId="14" xfId="1" applyFont="1" applyFill="1" applyBorder="1" applyAlignment="1" applyProtection="1">
      <alignment horizontal="left" vertical="top" wrapText="1"/>
    </xf>
    <xf numFmtId="0" fontId="47" fillId="2" borderId="20" xfId="1" applyFont="1" applyFill="1" applyBorder="1" applyAlignment="1" applyProtection="1">
      <alignment vertical="top" wrapText="1"/>
    </xf>
    <xf numFmtId="0" fontId="51" fillId="2" borderId="0" xfId="1" applyFont="1" applyFill="1" applyAlignment="1" applyProtection="1">
      <alignment vertical="top"/>
    </xf>
    <xf numFmtId="0" fontId="11" fillId="2" borderId="13" xfId="1" applyFont="1" applyFill="1" applyBorder="1" applyAlignment="1" applyProtection="1">
      <alignment horizontal="left" vertical="top" wrapText="1"/>
    </xf>
    <xf numFmtId="0" fontId="51" fillId="2" borderId="51" xfId="47" applyFont="1" applyFill="1" applyBorder="1" applyAlignment="1" applyProtection="1">
      <alignment horizontal="left" vertical="top" wrapText="1"/>
    </xf>
    <xf numFmtId="0" fontId="47" fillId="2" borderId="0" xfId="1" applyFont="1" applyFill="1" applyBorder="1" applyAlignment="1" applyProtection="1">
      <alignment horizontal="left" vertical="top" wrapText="1"/>
    </xf>
    <xf numFmtId="0" fontId="48" fillId="31" borderId="41" xfId="2" applyFont="1" applyFill="1" applyBorder="1" applyAlignment="1">
      <alignment horizontal="center" wrapText="1"/>
    </xf>
    <xf numFmtId="0" fontId="50" fillId="32" borderId="33" xfId="2" applyFont="1" applyFill="1" applyBorder="1" applyAlignment="1">
      <alignment wrapText="1"/>
    </xf>
    <xf numFmtId="0" fontId="50" fillId="30" borderId="33" xfId="2" applyFont="1" applyFill="1" applyBorder="1" applyAlignment="1">
      <alignment wrapText="1"/>
    </xf>
    <xf numFmtId="0" fontId="50" fillId="33" borderId="33" xfId="2" applyFont="1" applyFill="1" applyBorder="1" applyAlignment="1">
      <alignment wrapText="1"/>
    </xf>
    <xf numFmtId="0" fontId="37" fillId="0" borderId="33" xfId="2" applyFont="1" applyBorder="1"/>
    <xf numFmtId="0" fontId="37" fillId="0" borderId="0" xfId="2" applyFont="1"/>
    <xf numFmtId="0" fontId="51" fillId="2" borderId="0" xfId="1" applyFont="1" applyFill="1" applyAlignment="1" applyProtection="1">
      <alignment horizontal="left" vertical="center"/>
    </xf>
    <xf numFmtId="0" fontId="51" fillId="2" borderId="54" xfId="47" applyFont="1" applyFill="1" applyBorder="1" applyAlignment="1" applyProtection="1">
      <alignment horizontal="left" vertical="center" wrapText="1"/>
    </xf>
    <xf numFmtId="0" fontId="47" fillId="2" borderId="40" xfId="1" applyFont="1" applyFill="1" applyBorder="1" applyAlignment="1" applyProtection="1">
      <alignment vertical="top" wrapText="1"/>
    </xf>
    <xf numFmtId="0" fontId="47" fillId="2" borderId="53" xfId="1" applyFont="1" applyFill="1" applyBorder="1" applyAlignment="1" applyProtection="1">
      <alignment vertical="top" wrapText="1"/>
    </xf>
    <xf numFmtId="0" fontId="47" fillId="2" borderId="0" xfId="0" applyFont="1" applyFill="1" applyAlignment="1" applyProtection="1">
      <alignment vertical="top"/>
    </xf>
    <xf numFmtId="0" fontId="47" fillId="2" borderId="0" xfId="0" applyFont="1" applyFill="1" applyAlignment="1" applyProtection="1">
      <alignment horizontal="left" vertical="center"/>
    </xf>
    <xf numFmtId="0" fontId="32" fillId="2" borderId="37" xfId="50" applyFont="1" applyFill="1" applyBorder="1" applyAlignment="1" applyProtection="1">
      <alignment horizontal="right" vertical="top"/>
    </xf>
    <xf numFmtId="0" fontId="32" fillId="2" borderId="20" xfId="50" applyFont="1" applyFill="1" applyBorder="1" applyAlignment="1" applyProtection="1">
      <alignment horizontal="right" vertical="top"/>
    </xf>
    <xf numFmtId="0" fontId="11" fillId="2" borderId="43" xfId="49" applyNumberFormat="1" applyFont="1" applyFill="1" applyBorder="1" applyAlignment="1" applyProtection="1">
      <alignment horizontal="left"/>
    </xf>
    <xf numFmtId="0" fontId="32" fillId="2" borderId="0" xfId="50" applyFont="1" applyFill="1" applyBorder="1" applyAlignment="1" applyProtection="1">
      <alignment horizontal="left" vertical="center"/>
    </xf>
    <xf numFmtId="0" fontId="32" fillId="2" borderId="42" xfId="50" applyFont="1" applyFill="1" applyBorder="1" applyAlignment="1" applyProtection="1">
      <alignment horizontal="right"/>
    </xf>
    <xf numFmtId="165" fontId="33" fillId="0" borderId="61" xfId="52" applyNumberFormat="1" applyFont="1" applyFill="1" applyBorder="1" applyAlignment="1" applyProtection="1">
      <alignment horizontal="right" indent="2"/>
      <protection locked="0"/>
    </xf>
    <xf numFmtId="0" fontId="14" fillId="34" borderId="68" xfId="0" applyFont="1" applyFill="1" applyBorder="1"/>
    <xf numFmtId="0" fontId="11" fillId="2" borderId="61" xfId="0" applyFont="1" applyFill="1" applyBorder="1"/>
    <xf numFmtId="0" fontId="44" fillId="0" borderId="0" xfId="65" applyFont="1" applyFill="1" applyBorder="1"/>
    <xf numFmtId="0" fontId="50" fillId="31" borderId="62" xfId="2" applyFont="1" applyFill="1" applyBorder="1" applyAlignment="1">
      <alignment horizontal="left" wrapText="1"/>
    </xf>
    <xf numFmtId="0" fontId="52" fillId="25" borderId="64" xfId="2" applyFont="1" applyFill="1" applyBorder="1"/>
    <xf numFmtId="0" fontId="37" fillId="0" borderId="33" xfId="2" applyFont="1" applyBorder="1" applyAlignment="1">
      <alignment wrapText="1"/>
    </xf>
    <xf numFmtId="0" fontId="37" fillId="0" borderId="33" xfId="2" applyFont="1" applyFill="1" applyBorder="1" applyAlignment="1">
      <alignment wrapText="1"/>
    </xf>
    <xf numFmtId="0" fontId="50" fillId="31" borderId="33" xfId="2" applyFont="1" applyFill="1" applyBorder="1" applyAlignment="1">
      <alignment horizontal="center" wrapText="1"/>
    </xf>
    <xf numFmtId="0" fontId="49" fillId="0" borderId="33" xfId="2" applyFont="1" applyFill="1" applyBorder="1" applyAlignment="1">
      <alignment wrapText="1"/>
    </xf>
    <xf numFmtId="0" fontId="13" fillId="2" borderId="11" xfId="1" applyFont="1" applyFill="1" applyBorder="1" applyAlignment="1" applyProtection="1">
      <alignment vertical="top"/>
    </xf>
    <xf numFmtId="0" fontId="13" fillId="2" borderId="27" xfId="1" applyFont="1" applyFill="1" applyBorder="1" applyAlignment="1" applyProtection="1">
      <alignment vertical="top"/>
    </xf>
    <xf numFmtId="0" fontId="42" fillId="2" borderId="0" xfId="1" applyFont="1" applyFill="1" applyBorder="1" applyAlignment="1" applyProtection="1">
      <alignment vertical="top"/>
    </xf>
    <xf numFmtId="0" fontId="34" fillId="2" borderId="14" xfId="0" applyFont="1" applyFill="1" applyBorder="1" applyProtection="1"/>
    <xf numFmtId="0" fontId="11" fillId="2" borderId="43" xfId="1" applyFont="1" applyFill="1" applyBorder="1" applyAlignment="1" applyProtection="1">
      <alignment horizontal="left" vertical="center" wrapText="1"/>
    </xf>
    <xf numFmtId="0" fontId="47" fillId="2" borderId="42" xfId="1" applyFont="1" applyFill="1" applyBorder="1" applyAlignment="1" applyProtection="1">
      <alignment horizontal="left" vertical="center" wrapText="1"/>
    </xf>
    <xf numFmtId="0" fontId="47" fillId="2" borderId="46" xfId="1" applyFont="1" applyFill="1" applyBorder="1" applyAlignment="1" applyProtection="1">
      <alignment vertical="center" wrapText="1"/>
    </xf>
    <xf numFmtId="0" fontId="11" fillId="2" borderId="0" xfId="0" applyFont="1" applyFill="1" applyAlignment="1" applyProtection="1">
      <alignment vertical="center"/>
    </xf>
    <xf numFmtId="0" fontId="11" fillId="2" borderId="29" xfId="1" applyFont="1" applyFill="1" applyBorder="1" applyAlignment="1" applyProtection="1">
      <alignment horizontal="left" vertical="center" wrapText="1"/>
    </xf>
    <xf numFmtId="0" fontId="47" fillId="2" borderId="0" xfId="1" applyFont="1" applyFill="1" applyBorder="1" applyAlignment="1" applyProtection="1">
      <alignment horizontal="left" vertical="center" wrapText="1"/>
    </xf>
    <xf numFmtId="0" fontId="47" fillId="2" borderId="44" xfId="1" applyFont="1" applyFill="1" applyBorder="1" applyAlignment="1" applyProtection="1">
      <alignment vertical="center" wrapText="1"/>
    </xf>
    <xf numFmtId="165" fontId="32" fillId="35" borderId="33" xfId="52" applyNumberFormat="1" applyFont="1" applyFill="1" applyBorder="1" applyAlignment="1" applyProtection="1">
      <alignment horizontal="right" indent="2"/>
      <protection locked="0"/>
    </xf>
    <xf numFmtId="165" fontId="32" fillId="35" borderId="32" xfId="52" applyNumberFormat="1" applyFont="1" applyFill="1" applyBorder="1" applyAlignment="1" applyProtection="1">
      <alignment horizontal="right" indent="2"/>
      <protection locked="0"/>
    </xf>
    <xf numFmtId="165" fontId="32" fillId="35" borderId="62" xfId="52" applyNumberFormat="1" applyFont="1" applyFill="1" applyBorder="1" applyAlignment="1" applyProtection="1">
      <alignment horizontal="right" indent="2"/>
      <protection locked="0"/>
    </xf>
    <xf numFmtId="165" fontId="32" fillId="35" borderId="56" xfId="52" applyNumberFormat="1" applyFont="1" applyFill="1" applyBorder="1" applyAlignment="1" applyProtection="1">
      <alignment horizontal="right" indent="2"/>
      <protection locked="0"/>
    </xf>
    <xf numFmtId="0" fontId="32" fillId="35" borderId="19" xfId="50" applyFont="1" applyFill="1" applyBorder="1" applyAlignment="1" applyProtection="1">
      <alignment horizontal="center"/>
    </xf>
    <xf numFmtId="167" fontId="32" fillId="35" borderId="33" xfId="52" applyNumberFormat="1" applyFont="1" applyFill="1" applyBorder="1" applyAlignment="1" applyProtection="1">
      <alignment horizontal="right" vertical="center"/>
      <protection locked="0"/>
    </xf>
    <xf numFmtId="167" fontId="32" fillId="35" borderId="35" xfId="52" applyNumberFormat="1" applyFont="1" applyFill="1" applyBorder="1" applyAlignment="1" applyProtection="1">
      <alignment horizontal="right" vertical="center"/>
      <protection locked="0"/>
    </xf>
    <xf numFmtId="165" fontId="11" fillId="35" borderId="33" xfId="52" applyNumberFormat="1" applyFont="1" applyFill="1" applyBorder="1" applyAlignment="1" applyProtection="1">
      <alignment horizontal="center" vertical="center"/>
      <protection locked="0"/>
    </xf>
    <xf numFmtId="0" fontId="32" fillId="34" borderId="41" xfId="50" applyFont="1" applyFill="1" applyBorder="1" applyAlignment="1" applyProtection="1">
      <alignment horizontal="left" vertical="center" wrapText="1"/>
      <protection locked="0"/>
    </xf>
    <xf numFmtId="0" fontId="32" fillId="34" borderId="35" xfId="50" applyFont="1" applyFill="1" applyBorder="1" applyAlignment="1" applyProtection="1">
      <alignment horizontal="left" vertical="center" wrapText="1"/>
      <protection locked="0"/>
    </xf>
    <xf numFmtId="165" fontId="11" fillId="35" borderId="62" xfId="52" applyNumberFormat="1" applyFont="1" applyFill="1" applyBorder="1" applyAlignment="1" applyProtection="1">
      <alignment horizontal="center" vertical="center"/>
      <protection locked="0"/>
    </xf>
    <xf numFmtId="165" fontId="32" fillId="0" borderId="61" xfId="50" applyNumberFormat="1" applyFont="1" applyFill="1" applyBorder="1" applyAlignment="1" applyProtection="1">
      <alignment horizontal="center"/>
    </xf>
    <xf numFmtId="0" fontId="47" fillId="2" borderId="0" xfId="1" applyFont="1" applyFill="1" applyBorder="1" applyAlignment="1" applyProtection="1">
      <alignment horizontal="left" wrapText="1"/>
    </xf>
    <xf numFmtId="0" fontId="11" fillId="29" borderId="0" xfId="0" applyFont="1" applyFill="1" applyBorder="1" applyAlignment="1" applyProtection="1">
      <alignment horizontal="right"/>
    </xf>
    <xf numFmtId="0" fontId="12" fillId="2" borderId="0" xfId="1" applyFont="1" applyFill="1" applyBorder="1" applyAlignment="1" applyProtection="1">
      <alignment vertical="top"/>
    </xf>
    <xf numFmtId="0" fontId="51" fillId="2" borderId="0" xfId="1" applyFont="1" applyFill="1" applyBorder="1" applyAlignment="1" applyProtection="1">
      <alignment vertical="top"/>
    </xf>
    <xf numFmtId="0" fontId="47" fillId="2" borderId="19" xfId="1" applyFont="1" applyFill="1" applyBorder="1" applyAlignment="1" applyProtection="1">
      <alignment vertical="center" wrapText="1"/>
    </xf>
    <xf numFmtId="0" fontId="47" fillId="2" borderId="20" xfId="1" applyFont="1" applyFill="1" applyBorder="1" applyAlignment="1" applyProtection="1">
      <alignment vertical="center" wrapText="1"/>
    </xf>
    <xf numFmtId="0" fontId="47" fillId="2" borderId="15" xfId="1" applyFont="1" applyFill="1" applyBorder="1" applyAlignment="1" applyProtection="1">
      <alignment horizontal="left" vertical="center" wrapText="1"/>
    </xf>
    <xf numFmtId="0" fontId="47" fillId="2" borderId="26" xfId="1" applyFont="1" applyFill="1" applyBorder="1" applyAlignment="1" applyProtection="1">
      <alignment horizontal="left" vertical="center" wrapText="1"/>
    </xf>
    <xf numFmtId="0" fontId="47" fillId="2" borderId="40" xfId="1" applyFont="1" applyFill="1" applyBorder="1" applyAlignment="1" applyProtection="1">
      <alignment vertical="center" wrapText="1"/>
    </xf>
    <xf numFmtId="0" fontId="55" fillId="2" borderId="12" xfId="0" applyFont="1" applyFill="1" applyBorder="1" applyProtection="1"/>
    <xf numFmtId="0" fontId="55" fillId="2" borderId="12" xfId="0" applyFont="1" applyFill="1" applyBorder="1" applyAlignment="1" applyProtection="1">
      <alignment vertical="center"/>
    </xf>
    <xf numFmtId="0" fontId="11" fillId="2" borderId="0" xfId="0" applyFont="1" applyFill="1" applyAlignment="1" applyProtection="1"/>
    <xf numFmtId="0" fontId="56" fillId="0" borderId="33" xfId="2" applyFont="1" applyBorder="1" applyAlignment="1">
      <alignment wrapText="1"/>
    </xf>
    <xf numFmtId="0" fontId="47" fillId="35" borderId="32" xfId="1" applyFont="1" applyFill="1" applyBorder="1" applyAlignment="1" applyProtection="1">
      <alignment vertical="center" wrapText="1"/>
      <protection locked="0"/>
    </xf>
    <xf numFmtId="0" fontId="47" fillId="35" borderId="34" xfId="1" applyFont="1" applyFill="1" applyBorder="1" applyAlignment="1" applyProtection="1">
      <alignment vertical="center" wrapText="1"/>
      <protection locked="0"/>
    </xf>
    <xf numFmtId="0" fontId="47" fillId="35" borderId="56" xfId="1" applyFont="1" applyFill="1" applyBorder="1" applyAlignment="1" applyProtection="1">
      <alignment vertical="center" wrapText="1"/>
      <protection locked="0"/>
    </xf>
    <xf numFmtId="0" fontId="47" fillId="35" borderId="55" xfId="1" applyFont="1" applyFill="1" applyBorder="1" applyAlignment="1" applyProtection="1">
      <alignment horizontal="left" vertical="center" wrapText="1"/>
      <protection locked="0"/>
    </xf>
    <xf numFmtId="0" fontId="47" fillId="35" borderId="34" xfId="1" applyFont="1" applyFill="1" applyBorder="1" applyAlignment="1" applyProtection="1">
      <alignment horizontal="left" vertical="center" wrapText="1"/>
      <protection locked="0"/>
    </xf>
    <xf numFmtId="0" fontId="11" fillId="35" borderId="65" xfId="0" applyFont="1" applyFill="1" applyBorder="1" applyAlignment="1">
      <alignment horizontal="center" wrapText="1"/>
    </xf>
    <xf numFmtId="0" fontId="11" fillId="35" borderId="0" xfId="0" applyFont="1" applyFill="1" applyAlignment="1">
      <alignment horizontal="center" wrapText="1"/>
    </xf>
    <xf numFmtId="0" fontId="14" fillId="36" borderId="66" xfId="0" applyFont="1" applyFill="1" applyBorder="1" applyAlignment="1" applyProtection="1">
      <alignment horizontal="left"/>
    </xf>
    <xf numFmtId="0" fontId="14" fillId="36" borderId="67" xfId="0" applyFont="1" applyFill="1" applyBorder="1" applyAlignment="1" applyProtection="1">
      <alignment horizontal="left"/>
    </xf>
    <xf numFmtId="0" fontId="11" fillId="29" borderId="22" xfId="49" applyNumberFormat="1" applyFont="1" applyFill="1" applyBorder="1" applyAlignment="1" applyProtection="1">
      <alignment horizontal="left" vertical="center"/>
    </xf>
    <xf numFmtId="0" fontId="11" fillId="29" borderId="26" xfId="49" applyNumberFormat="1" applyFont="1" applyFill="1" applyBorder="1" applyAlignment="1" applyProtection="1">
      <alignment horizontal="left" vertical="center"/>
    </xf>
    <xf numFmtId="0" fontId="11" fillId="29" borderId="21" xfId="49" applyNumberFormat="1" applyFont="1" applyFill="1" applyBorder="1" applyAlignment="1" applyProtection="1">
      <alignment horizontal="left" vertical="center"/>
    </xf>
    <xf numFmtId="0" fontId="11" fillId="29" borderId="38" xfId="49" applyNumberFormat="1" applyFont="1" applyFill="1" applyBorder="1" applyAlignment="1" applyProtection="1">
      <alignment horizontal="left"/>
    </xf>
    <xf numFmtId="0" fontId="11" fillId="29" borderId="25" xfId="49" applyNumberFormat="1" applyFont="1" applyFill="1" applyBorder="1" applyAlignment="1" applyProtection="1">
      <alignment horizontal="left"/>
    </xf>
    <xf numFmtId="0" fontId="11" fillId="29" borderId="17" xfId="49" applyNumberFormat="1" applyFont="1" applyFill="1" applyBorder="1" applyAlignment="1" applyProtection="1">
      <alignment horizontal="left"/>
    </xf>
    <xf numFmtId="0" fontId="11" fillId="29" borderId="15" xfId="49" quotePrefix="1" applyNumberFormat="1" applyFont="1" applyFill="1" applyBorder="1" applyAlignment="1" applyProtection="1">
      <alignment horizontal="left" vertical="top" wrapText="1"/>
    </xf>
    <xf numFmtId="0" fontId="11" fillId="29" borderId="16" xfId="49" quotePrefix="1" applyNumberFormat="1" applyFont="1" applyFill="1" applyBorder="1" applyAlignment="1" applyProtection="1">
      <alignment horizontal="left" vertical="top" wrapText="1"/>
    </xf>
    <xf numFmtId="0" fontId="11" fillId="29" borderId="15" xfId="49" applyNumberFormat="1" applyFont="1" applyFill="1" applyBorder="1" applyAlignment="1" applyProtection="1">
      <alignment horizontal="left" vertical="top" wrapText="1"/>
    </xf>
    <xf numFmtId="0" fontId="11" fillId="29" borderId="16" xfId="49" applyNumberFormat="1" applyFont="1" applyFill="1" applyBorder="1" applyAlignment="1" applyProtection="1">
      <alignment horizontal="left" vertical="top" wrapText="1"/>
    </xf>
    <xf numFmtId="0" fontId="47" fillId="35" borderId="56" xfId="1" applyFont="1" applyFill="1" applyBorder="1" applyAlignment="1" applyProtection="1">
      <alignment horizontal="left" vertical="center" wrapText="1"/>
      <protection locked="0"/>
    </xf>
    <xf numFmtId="0" fontId="47" fillId="35" borderId="57" xfId="1" applyFont="1" applyFill="1" applyBorder="1" applyAlignment="1" applyProtection="1">
      <alignment horizontal="left" vertical="center" wrapText="1"/>
      <protection locked="0"/>
    </xf>
    <xf numFmtId="0" fontId="47" fillId="35" borderId="58" xfId="1" applyFont="1" applyFill="1" applyBorder="1" applyAlignment="1" applyProtection="1">
      <alignment horizontal="left" vertical="center" wrapText="1"/>
      <protection locked="0"/>
    </xf>
    <xf numFmtId="0" fontId="47" fillId="35" borderId="59" xfId="1" applyFont="1" applyFill="1" applyBorder="1" applyAlignment="1" applyProtection="1">
      <alignment horizontal="left" vertical="center" wrapText="1"/>
      <protection locked="0"/>
    </xf>
    <xf numFmtId="0" fontId="47" fillId="35" borderId="60" xfId="1" applyFont="1" applyFill="1" applyBorder="1" applyAlignment="1" applyProtection="1">
      <alignment horizontal="left" vertical="center" wrapText="1"/>
      <protection locked="0"/>
    </xf>
    <xf numFmtId="0" fontId="32" fillId="2" borderId="13" xfId="1" applyFont="1" applyFill="1" applyBorder="1" applyAlignment="1" applyProtection="1">
      <alignment horizontal="left" vertical="center" wrapText="1"/>
    </xf>
    <xf numFmtId="0" fontId="32" fillId="2" borderId="14" xfId="1" applyFont="1" applyFill="1" applyBorder="1" applyAlignment="1" applyProtection="1">
      <alignment horizontal="left" vertical="center" wrapText="1"/>
    </xf>
    <xf numFmtId="0" fontId="32" fillId="2" borderId="28" xfId="1" applyFont="1" applyFill="1" applyBorder="1" applyAlignment="1" applyProtection="1">
      <alignment horizontal="left" vertical="center" wrapText="1"/>
    </xf>
    <xf numFmtId="0" fontId="47" fillId="35" borderId="55" xfId="1" applyFont="1" applyFill="1" applyBorder="1" applyAlignment="1" applyProtection="1">
      <alignment horizontal="left" vertical="center" wrapText="1"/>
      <protection locked="0"/>
    </xf>
    <xf numFmtId="0" fontId="47" fillId="35" borderId="32" xfId="1" applyFont="1" applyFill="1" applyBorder="1" applyAlignment="1" applyProtection="1">
      <alignment horizontal="left" vertical="center" wrapText="1"/>
      <protection locked="0"/>
    </xf>
    <xf numFmtId="0" fontId="32" fillId="35" borderId="18" xfId="50" applyFont="1" applyFill="1" applyBorder="1" applyAlignment="1" applyProtection="1">
      <alignment horizontal="left" vertical="top"/>
      <protection locked="0"/>
    </xf>
    <xf numFmtId="0" fontId="32" fillId="35" borderId="15" xfId="50" applyFont="1" applyFill="1" applyBorder="1" applyAlignment="1" applyProtection="1">
      <alignment horizontal="left" vertical="top"/>
      <protection locked="0"/>
    </xf>
    <xf numFmtId="0" fontId="32" fillId="35" borderId="16" xfId="50" applyFont="1" applyFill="1" applyBorder="1" applyAlignment="1" applyProtection="1">
      <alignment horizontal="left" vertical="top"/>
      <protection locked="0"/>
    </xf>
    <xf numFmtId="165" fontId="32" fillId="0" borderId="37" xfId="52" applyNumberFormat="1" applyFont="1" applyFill="1" applyBorder="1" applyAlignment="1" applyProtection="1">
      <alignment horizontal="right" vertical="center"/>
    </xf>
    <xf numFmtId="165" fontId="32" fillId="0" borderId="21" xfId="52" applyNumberFormat="1" applyFont="1" applyFill="1" applyBorder="1" applyAlignment="1" applyProtection="1">
      <alignment horizontal="right" vertical="center"/>
    </xf>
    <xf numFmtId="0" fontId="32" fillId="0" borderId="11" xfId="50" applyFont="1" applyFill="1" applyBorder="1" applyAlignment="1" applyProtection="1">
      <alignment horizontal="left" vertical="top" wrapText="1"/>
    </xf>
    <xf numFmtId="0" fontId="32" fillId="0" borderId="30" xfId="50" applyFont="1" applyFill="1" applyBorder="1" applyAlignment="1" applyProtection="1">
      <alignment horizontal="left" vertical="top" wrapText="1"/>
    </xf>
    <xf numFmtId="0" fontId="32" fillId="0" borderId="23" xfId="50" applyFont="1" applyFill="1" applyBorder="1" applyAlignment="1" applyProtection="1">
      <alignment horizontal="left" vertical="top" wrapText="1"/>
    </xf>
    <xf numFmtId="0" fontId="32" fillId="0" borderId="40" xfId="50" applyFont="1" applyFill="1" applyBorder="1" applyAlignment="1" applyProtection="1">
      <alignment horizontal="left" vertical="top" wrapText="1"/>
    </xf>
    <xf numFmtId="0" fontId="32" fillId="2" borderId="31" xfId="50" applyFont="1" applyFill="1" applyBorder="1" applyAlignment="1" applyProtection="1">
      <alignment horizontal="left"/>
    </xf>
    <xf numFmtId="0" fontId="32" fillId="2" borderId="25" xfId="50" applyFont="1" applyFill="1" applyBorder="1" applyAlignment="1" applyProtection="1">
      <alignment horizontal="left"/>
    </xf>
    <xf numFmtId="0" fontId="32" fillId="2" borderId="17" xfId="50" applyFont="1" applyFill="1" applyBorder="1" applyAlignment="1" applyProtection="1">
      <alignment horizontal="left"/>
    </xf>
    <xf numFmtId="0" fontId="32" fillId="0" borderId="47" xfId="50" applyFont="1" applyFill="1" applyBorder="1" applyAlignment="1" applyProtection="1">
      <alignment horizontal="center" vertical="center" wrapText="1"/>
    </xf>
    <xf numFmtId="0" fontId="32" fillId="0" borderId="41" xfId="50" applyFont="1" applyFill="1" applyBorder="1" applyAlignment="1" applyProtection="1">
      <alignment horizontal="center" vertical="center" wrapText="1"/>
    </xf>
    <xf numFmtId="0" fontId="32" fillId="35" borderId="63" xfId="50" applyFont="1" applyFill="1" applyBorder="1" applyAlignment="1" applyProtection="1">
      <alignment horizontal="center"/>
      <protection locked="0"/>
    </xf>
    <xf numFmtId="0" fontId="32" fillId="35" borderId="14" xfId="50" applyFont="1" applyFill="1" applyBorder="1" applyAlignment="1" applyProtection="1">
      <alignment horizontal="center"/>
      <protection locked="0"/>
    </xf>
    <xf numFmtId="0" fontId="32" fillId="35" borderId="28" xfId="50" applyFont="1" applyFill="1" applyBorder="1" applyAlignment="1" applyProtection="1">
      <alignment horizontal="center"/>
      <protection locked="0"/>
    </xf>
    <xf numFmtId="0" fontId="11" fillId="2" borderId="26" xfId="0" applyFont="1" applyFill="1" applyBorder="1" applyAlignment="1" applyProtection="1">
      <alignment horizontal="left" vertical="center" wrapText="1"/>
    </xf>
    <xf numFmtId="0" fontId="11" fillId="2" borderId="21" xfId="0" applyFont="1" applyFill="1" applyBorder="1" applyAlignment="1" applyProtection="1">
      <alignment horizontal="left" vertical="center" wrapText="1"/>
    </xf>
    <xf numFmtId="0" fontId="54" fillId="2" borderId="13" xfId="0" applyFont="1" applyFill="1" applyBorder="1" applyAlignment="1" applyProtection="1">
      <alignment horizontal="left" wrapText="1"/>
    </xf>
    <xf numFmtId="0" fontId="54" fillId="2" borderId="14" xfId="0" applyFont="1" applyFill="1" applyBorder="1" applyAlignment="1" applyProtection="1">
      <alignment horizontal="left" wrapText="1"/>
    </xf>
    <xf numFmtId="0" fontId="54" fillId="2" borderId="28" xfId="0" applyFont="1" applyFill="1" applyBorder="1" applyAlignment="1" applyProtection="1">
      <alignment horizontal="left" wrapText="1"/>
    </xf>
    <xf numFmtId="0" fontId="11" fillId="2" borderId="13" xfId="0" applyFont="1" applyFill="1" applyBorder="1" applyAlignment="1" applyProtection="1">
      <alignment horizontal="left" wrapText="1"/>
    </xf>
    <xf numFmtId="0" fontId="11" fillId="2" borderId="14" xfId="0" applyFont="1" applyFill="1" applyBorder="1" applyAlignment="1" applyProtection="1">
      <alignment horizontal="left" wrapText="1"/>
    </xf>
    <xf numFmtId="0" fontId="11" fillId="2" borderId="28" xfId="0" applyFont="1" applyFill="1" applyBorder="1" applyAlignment="1" applyProtection="1">
      <alignment horizontal="left" wrapText="1"/>
    </xf>
    <xf numFmtId="0" fontId="32" fillId="0" borderId="0" xfId="50" applyFont="1" applyFill="1" applyBorder="1" applyAlignment="1" applyProtection="1">
      <alignment horizontal="left" vertical="top" wrapText="1"/>
    </xf>
    <xf numFmtId="0" fontId="32" fillId="0" borderId="44" xfId="50" applyFont="1" applyFill="1" applyBorder="1" applyAlignment="1" applyProtection="1">
      <alignment horizontal="left" vertical="top" wrapText="1"/>
    </xf>
    <xf numFmtId="0" fontId="11" fillId="0" borderId="47" xfId="50" applyFont="1" applyFill="1" applyBorder="1" applyAlignment="1" applyProtection="1">
      <alignment horizontal="center" vertical="center" wrapText="1"/>
    </xf>
    <xf numFmtId="0" fontId="11" fillId="0" borderId="41" xfId="50" applyFont="1" applyFill="1" applyBorder="1" applyAlignment="1" applyProtection="1">
      <alignment horizontal="center" vertical="center" wrapText="1"/>
    </xf>
    <xf numFmtId="165" fontId="32" fillId="0" borderId="18" xfId="52" applyNumberFormat="1" applyFont="1" applyFill="1" applyBorder="1" applyAlignment="1" applyProtection="1">
      <alignment horizontal="right" vertical="center"/>
    </xf>
    <xf numFmtId="165" fontId="32" fillId="0" borderId="16" xfId="52" applyNumberFormat="1" applyFont="1" applyFill="1" applyBorder="1" applyAlignment="1" applyProtection="1">
      <alignment horizontal="right" vertical="center"/>
    </xf>
    <xf numFmtId="0" fontId="32" fillId="2" borderId="47" xfId="50" applyFont="1" applyFill="1" applyBorder="1" applyAlignment="1" applyProtection="1">
      <alignment horizontal="center" vertical="center" wrapText="1"/>
    </xf>
    <xf numFmtId="0" fontId="32" fillId="2" borderId="41" xfId="50" applyFont="1" applyFill="1" applyBorder="1" applyAlignment="1" applyProtection="1">
      <alignment horizontal="center" vertical="center" wrapText="1"/>
    </xf>
    <xf numFmtId="0" fontId="32" fillId="2" borderId="48" xfId="50" applyFont="1" applyFill="1" applyBorder="1" applyAlignment="1" applyProtection="1">
      <alignment horizontal="right" vertical="center"/>
    </xf>
    <xf numFmtId="0" fontId="32" fillId="2" borderId="27" xfId="50" applyFont="1" applyFill="1" applyBorder="1" applyAlignment="1" applyProtection="1">
      <alignment horizontal="right" vertical="center"/>
    </xf>
    <xf numFmtId="165" fontId="32" fillId="2" borderId="49" xfId="52" applyNumberFormat="1" applyFont="1" applyFill="1" applyBorder="1" applyAlignment="1" applyProtection="1">
      <alignment horizontal="right" vertical="center"/>
    </xf>
    <xf numFmtId="165" fontId="32" fillId="2" borderId="50" xfId="52" applyNumberFormat="1" applyFont="1" applyFill="1" applyBorder="1" applyAlignment="1" applyProtection="1">
      <alignment horizontal="right" vertical="center"/>
    </xf>
    <xf numFmtId="0" fontId="32" fillId="2" borderId="15" xfId="50" applyFont="1" applyFill="1" applyBorder="1" applyAlignment="1" applyProtection="1">
      <alignment horizontal="left" vertical="top" wrapText="1"/>
    </xf>
    <xf numFmtId="0" fontId="32" fillId="2" borderId="19" xfId="50" applyFont="1" applyFill="1" applyBorder="1" applyAlignment="1" applyProtection="1">
      <alignment horizontal="left" vertical="top" wrapText="1"/>
    </xf>
  </cellXfs>
  <cellStyles count="180">
    <cellStyle name="20% - Colore 1" xfId="3" xr:uid="{00000000-0005-0000-0000-000000000000}"/>
    <cellStyle name="20% - Colore 2" xfId="4" xr:uid="{00000000-0005-0000-0000-000001000000}"/>
    <cellStyle name="20% - Colore 3" xfId="5" xr:uid="{00000000-0005-0000-0000-000002000000}"/>
    <cellStyle name="20% - Colore 4" xfId="6" xr:uid="{00000000-0005-0000-0000-000003000000}"/>
    <cellStyle name="20% - Colore 5" xfId="7" xr:uid="{00000000-0005-0000-0000-000004000000}"/>
    <cellStyle name="20% - Colore 6" xfId="8" xr:uid="{00000000-0005-0000-0000-000005000000}"/>
    <cellStyle name="40% - Colore 1" xfId="9" xr:uid="{00000000-0005-0000-0000-000006000000}"/>
    <cellStyle name="40% - Colore 2" xfId="10" xr:uid="{00000000-0005-0000-0000-000007000000}"/>
    <cellStyle name="40% - Colore 3" xfId="11" xr:uid="{00000000-0005-0000-0000-000008000000}"/>
    <cellStyle name="40% - Colore 4" xfId="12" xr:uid="{00000000-0005-0000-0000-000009000000}"/>
    <cellStyle name="40% - Colore 5" xfId="13" xr:uid="{00000000-0005-0000-0000-00000A000000}"/>
    <cellStyle name="40% - Colore 6" xfId="14" xr:uid="{00000000-0005-0000-0000-00000B000000}"/>
    <cellStyle name="60% - Colore 1" xfId="15" xr:uid="{00000000-0005-0000-0000-00000C000000}"/>
    <cellStyle name="60% - Colore 2" xfId="16" xr:uid="{00000000-0005-0000-0000-00000D000000}"/>
    <cellStyle name="60% - Colore 3" xfId="17" xr:uid="{00000000-0005-0000-0000-00000E000000}"/>
    <cellStyle name="60% - Colore 4" xfId="18" xr:uid="{00000000-0005-0000-0000-00000F000000}"/>
    <cellStyle name="60% - Colore 5" xfId="19" xr:uid="{00000000-0005-0000-0000-000010000000}"/>
    <cellStyle name="60% - Colore 6" xfId="20" xr:uid="{00000000-0005-0000-0000-000011000000}"/>
    <cellStyle name="Calcolo" xfId="21" xr:uid="{00000000-0005-0000-0000-000012000000}"/>
    <cellStyle name="Cella collegata" xfId="22" xr:uid="{00000000-0005-0000-0000-000013000000}"/>
    <cellStyle name="Cella da controllare" xfId="23" xr:uid="{00000000-0005-0000-0000-000014000000}"/>
    <cellStyle name="Colore 1" xfId="24" xr:uid="{00000000-0005-0000-0000-000015000000}"/>
    <cellStyle name="Colore 2" xfId="25" xr:uid="{00000000-0005-0000-0000-000016000000}"/>
    <cellStyle name="Colore 3" xfId="26" xr:uid="{00000000-0005-0000-0000-000017000000}"/>
    <cellStyle name="Colore 4" xfId="27" xr:uid="{00000000-0005-0000-0000-000018000000}"/>
    <cellStyle name="Colore 5" xfId="28" xr:uid="{00000000-0005-0000-0000-000019000000}"/>
    <cellStyle name="Colore 6" xfId="29" xr:uid="{00000000-0005-0000-0000-00001A000000}"/>
    <cellStyle name="Input" xfId="30" xr:uid="{00000000-0005-0000-0000-00001B000000}"/>
    <cellStyle name="Komma" xfId="52" builtinId="3"/>
    <cellStyle name="Komma 2" xfId="59" xr:uid="{00000000-0005-0000-0000-00001D000000}"/>
    <cellStyle name="Komma 3" xfId="79" xr:uid="{00000000-0005-0000-0000-00001E000000}"/>
    <cellStyle name="Komma 4" xfId="106" xr:uid="{00000000-0005-0000-0000-00001F000000}"/>
    <cellStyle name="Neutrale" xfId="31" xr:uid="{00000000-0005-0000-0000-000020000000}"/>
    <cellStyle name="Nota" xfId="32" xr:uid="{00000000-0005-0000-0000-000021000000}"/>
    <cellStyle name="optionales Eingabefeld" xfId="64" xr:uid="{00000000-0005-0000-0000-000022000000}"/>
    <cellStyle name="Output" xfId="33" xr:uid="{00000000-0005-0000-0000-000023000000}"/>
    <cellStyle name="Prozent 2" xfId="34" xr:uid="{00000000-0005-0000-0000-000024000000}"/>
    <cellStyle name="Resultat" xfId="62" xr:uid="{00000000-0005-0000-0000-000025000000}"/>
    <cellStyle name="Standard" xfId="0" builtinId="0"/>
    <cellStyle name="Standard 2" xfId="1" xr:uid="{00000000-0005-0000-0000-000027000000}"/>
    <cellStyle name="Standard 2 10" xfId="93" xr:uid="{00000000-0005-0000-0000-000028000000}"/>
    <cellStyle name="Standard 2 2" xfId="46" xr:uid="{00000000-0005-0000-0000-000029000000}"/>
    <cellStyle name="Standard 2 2 2" xfId="50" xr:uid="{00000000-0005-0000-0000-00002A000000}"/>
    <cellStyle name="Standard 2 2 2 2" xfId="57" xr:uid="{00000000-0005-0000-0000-00002B000000}"/>
    <cellStyle name="Standard 2 2 2 2 2" xfId="111" xr:uid="{00000000-0005-0000-0000-00002C000000}"/>
    <cellStyle name="Standard 2 2 2 2 3" xfId="136" xr:uid="{00000000-0005-0000-0000-00002D000000}"/>
    <cellStyle name="Standard 2 2 2 2 4" xfId="159" xr:uid="{00000000-0005-0000-0000-00002E000000}"/>
    <cellStyle name="Standard 2 2 2 3" xfId="71" xr:uid="{00000000-0005-0000-0000-00002F000000}"/>
    <cellStyle name="Standard 2 2 2 3 2" xfId="119" xr:uid="{00000000-0005-0000-0000-000030000000}"/>
    <cellStyle name="Standard 2 2 2 3 3" xfId="143" xr:uid="{00000000-0005-0000-0000-000031000000}"/>
    <cellStyle name="Standard 2 2 2 3 4" xfId="166" xr:uid="{00000000-0005-0000-0000-000032000000}"/>
    <cellStyle name="Standard 2 2 2 4" xfId="84" xr:uid="{00000000-0005-0000-0000-000033000000}"/>
    <cellStyle name="Standard 2 2 2 4 2" xfId="131" xr:uid="{00000000-0005-0000-0000-000034000000}"/>
    <cellStyle name="Standard 2 2 2 4 3" xfId="155" xr:uid="{00000000-0005-0000-0000-000035000000}"/>
    <cellStyle name="Standard 2 2 2 4 4" xfId="178" xr:uid="{00000000-0005-0000-0000-000036000000}"/>
    <cellStyle name="Standard 2 2 2 5" xfId="77" xr:uid="{00000000-0005-0000-0000-000037000000}"/>
    <cellStyle name="Standard 2 2 2 5 2" xfId="125" xr:uid="{00000000-0005-0000-0000-000038000000}"/>
    <cellStyle name="Standard 2 2 2 5 3" xfId="149" xr:uid="{00000000-0005-0000-0000-000039000000}"/>
    <cellStyle name="Standard 2 2 2 5 4" xfId="172" xr:uid="{00000000-0005-0000-0000-00003A000000}"/>
    <cellStyle name="Standard 2 2 2 6" xfId="104" xr:uid="{00000000-0005-0000-0000-00003B000000}"/>
    <cellStyle name="Standard 2 2 2 7" xfId="89" xr:uid="{00000000-0005-0000-0000-00003C000000}"/>
    <cellStyle name="Standard 2 2 2 8" xfId="97" xr:uid="{00000000-0005-0000-0000-00003D000000}"/>
    <cellStyle name="Standard 2 2 3" xfId="54" xr:uid="{00000000-0005-0000-0000-00003E000000}"/>
    <cellStyle name="Standard 2 2 3 2" xfId="108" xr:uid="{00000000-0005-0000-0000-00003F000000}"/>
    <cellStyle name="Standard 2 2 3 3" xfId="133" xr:uid="{00000000-0005-0000-0000-000040000000}"/>
    <cellStyle name="Standard 2 2 3 4" xfId="99" xr:uid="{00000000-0005-0000-0000-000041000000}"/>
    <cellStyle name="Standard 2 2 4" xfId="68" xr:uid="{00000000-0005-0000-0000-000042000000}"/>
    <cellStyle name="Standard 2 2 4 2" xfId="116" xr:uid="{00000000-0005-0000-0000-000043000000}"/>
    <cellStyle name="Standard 2 2 4 3" xfId="140" xr:uid="{00000000-0005-0000-0000-000044000000}"/>
    <cellStyle name="Standard 2 2 4 4" xfId="163" xr:uid="{00000000-0005-0000-0000-000045000000}"/>
    <cellStyle name="Standard 2 2 5" xfId="81" xr:uid="{00000000-0005-0000-0000-000046000000}"/>
    <cellStyle name="Standard 2 2 5 2" xfId="128" xr:uid="{00000000-0005-0000-0000-000047000000}"/>
    <cellStyle name="Standard 2 2 5 3" xfId="152" xr:uid="{00000000-0005-0000-0000-000048000000}"/>
    <cellStyle name="Standard 2 2 5 4" xfId="175" xr:uid="{00000000-0005-0000-0000-000049000000}"/>
    <cellStyle name="Standard 2 2 6" xfId="74" xr:uid="{00000000-0005-0000-0000-00004A000000}"/>
    <cellStyle name="Standard 2 2 6 2" xfId="122" xr:uid="{00000000-0005-0000-0000-00004B000000}"/>
    <cellStyle name="Standard 2 2 6 3" xfId="146" xr:uid="{00000000-0005-0000-0000-00004C000000}"/>
    <cellStyle name="Standard 2 2 6 4" xfId="169" xr:uid="{00000000-0005-0000-0000-00004D000000}"/>
    <cellStyle name="Standard 2 2 7" xfId="101" xr:uid="{00000000-0005-0000-0000-00004E000000}"/>
    <cellStyle name="Standard 2 2 8" xfId="92" xr:uid="{00000000-0005-0000-0000-00004F000000}"/>
    <cellStyle name="Standard 2 2 9" xfId="94" xr:uid="{00000000-0005-0000-0000-000050000000}"/>
    <cellStyle name="Standard 2 3" xfId="48" xr:uid="{00000000-0005-0000-0000-000051000000}"/>
    <cellStyle name="Standard 2 3 2" xfId="56" xr:uid="{00000000-0005-0000-0000-000052000000}"/>
    <cellStyle name="Standard 2 3 2 2" xfId="110" xr:uid="{00000000-0005-0000-0000-000053000000}"/>
    <cellStyle name="Standard 2 3 2 3" xfId="135" xr:uid="{00000000-0005-0000-0000-000054000000}"/>
    <cellStyle name="Standard 2 3 2 4" xfId="158" xr:uid="{00000000-0005-0000-0000-000055000000}"/>
    <cellStyle name="Standard 2 3 3" xfId="70" xr:uid="{00000000-0005-0000-0000-000056000000}"/>
    <cellStyle name="Standard 2 3 3 2" xfId="118" xr:uid="{00000000-0005-0000-0000-000057000000}"/>
    <cellStyle name="Standard 2 3 3 3" xfId="142" xr:uid="{00000000-0005-0000-0000-000058000000}"/>
    <cellStyle name="Standard 2 3 3 4" xfId="165" xr:uid="{00000000-0005-0000-0000-000059000000}"/>
    <cellStyle name="Standard 2 3 4" xfId="83" xr:uid="{00000000-0005-0000-0000-00005A000000}"/>
    <cellStyle name="Standard 2 3 4 2" xfId="130" xr:uid="{00000000-0005-0000-0000-00005B000000}"/>
    <cellStyle name="Standard 2 3 4 3" xfId="154" xr:uid="{00000000-0005-0000-0000-00005C000000}"/>
    <cellStyle name="Standard 2 3 4 4" xfId="177" xr:uid="{00000000-0005-0000-0000-00005D000000}"/>
    <cellStyle name="Standard 2 3 5" xfId="76" xr:uid="{00000000-0005-0000-0000-00005E000000}"/>
    <cellStyle name="Standard 2 3 5 2" xfId="124" xr:uid="{00000000-0005-0000-0000-00005F000000}"/>
    <cellStyle name="Standard 2 3 5 3" xfId="148" xr:uid="{00000000-0005-0000-0000-000060000000}"/>
    <cellStyle name="Standard 2 3 5 4" xfId="171" xr:uid="{00000000-0005-0000-0000-000061000000}"/>
    <cellStyle name="Standard 2 3 6" xfId="103" xr:uid="{00000000-0005-0000-0000-000062000000}"/>
    <cellStyle name="Standard 2 3 7" xfId="90" xr:uid="{00000000-0005-0000-0000-000063000000}"/>
    <cellStyle name="Standard 2 3 8" xfId="96" xr:uid="{00000000-0005-0000-0000-000064000000}"/>
    <cellStyle name="Standard 2 4" xfId="53" xr:uid="{00000000-0005-0000-0000-000065000000}"/>
    <cellStyle name="Standard 2 4 2" xfId="107" xr:uid="{00000000-0005-0000-0000-000066000000}"/>
    <cellStyle name="Standard 2 4 3" xfId="87" xr:uid="{00000000-0005-0000-0000-000067000000}"/>
    <cellStyle name="Standard 2 4 4" xfId="114" xr:uid="{00000000-0005-0000-0000-000068000000}"/>
    <cellStyle name="Standard 2 5" xfId="67" xr:uid="{00000000-0005-0000-0000-000069000000}"/>
    <cellStyle name="Standard 2 5 2" xfId="115" xr:uid="{00000000-0005-0000-0000-00006A000000}"/>
    <cellStyle name="Standard 2 5 3" xfId="139" xr:uid="{00000000-0005-0000-0000-00006B000000}"/>
    <cellStyle name="Standard 2 5 4" xfId="162" xr:uid="{00000000-0005-0000-0000-00006C000000}"/>
    <cellStyle name="Standard 2 6" xfId="80" xr:uid="{00000000-0005-0000-0000-00006D000000}"/>
    <cellStyle name="Standard 2 6 2" xfId="127" xr:uid="{00000000-0005-0000-0000-00006E000000}"/>
    <cellStyle name="Standard 2 6 3" xfId="151" xr:uid="{00000000-0005-0000-0000-00006F000000}"/>
    <cellStyle name="Standard 2 6 4" xfId="174" xr:uid="{00000000-0005-0000-0000-000070000000}"/>
    <cellStyle name="Standard 2 7" xfId="73" xr:uid="{00000000-0005-0000-0000-000071000000}"/>
    <cellStyle name="Standard 2 7 2" xfId="121" xr:uid="{00000000-0005-0000-0000-000072000000}"/>
    <cellStyle name="Standard 2 7 3" xfId="145" xr:uid="{00000000-0005-0000-0000-000073000000}"/>
    <cellStyle name="Standard 2 7 4" xfId="168" xr:uid="{00000000-0005-0000-0000-000074000000}"/>
    <cellStyle name="Standard 2 8" xfId="86" xr:uid="{00000000-0005-0000-0000-000075000000}"/>
    <cellStyle name="Standard 2 9" xfId="100" xr:uid="{00000000-0005-0000-0000-000076000000}"/>
    <cellStyle name="Standard 3" xfId="2" xr:uid="{00000000-0005-0000-0000-000077000000}"/>
    <cellStyle name="Standard 4" xfId="47" xr:uid="{00000000-0005-0000-0000-000078000000}"/>
    <cellStyle name="Standard 4 2" xfId="51" xr:uid="{00000000-0005-0000-0000-000079000000}"/>
    <cellStyle name="Standard 4 2 2" xfId="58" xr:uid="{00000000-0005-0000-0000-00007A000000}"/>
    <cellStyle name="Standard 4 2 2 2" xfId="112" xr:uid="{00000000-0005-0000-0000-00007B000000}"/>
    <cellStyle name="Standard 4 2 2 3" xfId="137" xr:uid="{00000000-0005-0000-0000-00007C000000}"/>
    <cellStyle name="Standard 4 2 2 4" xfId="160" xr:uid="{00000000-0005-0000-0000-00007D000000}"/>
    <cellStyle name="Standard 4 2 3" xfId="72" xr:uid="{00000000-0005-0000-0000-00007E000000}"/>
    <cellStyle name="Standard 4 2 3 2" xfId="120" xr:uid="{00000000-0005-0000-0000-00007F000000}"/>
    <cellStyle name="Standard 4 2 3 3" xfId="144" xr:uid="{00000000-0005-0000-0000-000080000000}"/>
    <cellStyle name="Standard 4 2 3 4" xfId="167" xr:uid="{00000000-0005-0000-0000-000081000000}"/>
    <cellStyle name="Standard 4 2 4" xfId="85" xr:uid="{00000000-0005-0000-0000-000082000000}"/>
    <cellStyle name="Standard 4 2 4 2" xfId="132" xr:uid="{00000000-0005-0000-0000-000083000000}"/>
    <cellStyle name="Standard 4 2 4 3" xfId="156" xr:uid="{00000000-0005-0000-0000-000084000000}"/>
    <cellStyle name="Standard 4 2 4 4" xfId="179" xr:uid="{00000000-0005-0000-0000-000085000000}"/>
    <cellStyle name="Standard 4 2 5" xfId="78" xr:uid="{00000000-0005-0000-0000-000086000000}"/>
    <cellStyle name="Standard 4 2 5 2" xfId="126" xr:uid="{00000000-0005-0000-0000-000087000000}"/>
    <cellStyle name="Standard 4 2 5 3" xfId="150" xr:uid="{00000000-0005-0000-0000-000088000000}"/>
    <cellStyle name="Standard 4 2 5 4" xfId="173" xr:uid="{00000000-0005-0000-0000-000089000000}"/>
    <cellStyle name="Standard 4 2 6" xfId="105" xr:uid="{00000000-0005-0000-0000-00008A000000}"/>
    <cellStyle name="Standard 4 2 7" xfId="88" xr:uid="{00000000-0005-0000-0000-00008B000000}"/>
    <cellStyle name="Standard 4 2 8" xfId="98" xr:uid="{00000000-0005-0000-0000-00008C000000}"/>
    <cellStyle name="Standard 4 3" xfId="55" xr:uid="{00000000-0005-0000-0000-00008D000000}"/>
    <cellStyle name="Standard 4 3 2" xfId="109" xr:uid="{00000000-0005-0000-0000-00008E000000}"/>
    <cellStyle name="Standard 4 3 3" xfId="134" xr:uid="{00000000-0005-0000-0000-00008F000000}"/>
    <cellStyle name="Standard 4 3 4" xfId="157" xr:uid="{00000000-0005-0000-0000-000090000000}"/>
    <cellStyle name="Standard 4 4" xfId="69" xr:uid="{00000000-0005-0000-0000-000091000000}"/>
    <cellStyle name="Standard 4 4 2" xfId="117" xr:uid="{00000000-0005-0000-0000-000092000000}"/>
    <cellStyle name="Standard 4 4 3" xfId="141" xr:uid="{00000000-0005-0000-0000-000093000000}"/>
    <cellStyle name="Standard 4 4 4" xfId="164" xr:uid="{00000000-0005-0000-0000-000094000000}"/>
    <cellStyle name="Standard 4 5" xfId="82" xr:uid="{00000000-0005-0000-0000-000095000000}"/>
    <cellStyle name="Standard 4 5 2" xfId="129" xr:uid="{00000000-0005-0000-0000-000096000000}"/>
    <cellStyle name="Standard 4 5 3" xfId="153" xr:uid="{00000000-0005-0000-0000-000097000000}"/>
    <cellStyle name="Standard 4 5 4" xfId="176" xr:uid="{00000000-0005-0000-0000-000098000000}"/>
    <cellStyle name="Standard 4 6" xfId="75" xr:uid="{00000000-0005-0000-0000-000099000000}"/>
    <cellStyle name="Standard 4 6 2" xfId="123" xr:uid="{00000000-0005-0000-0000-00009A000000}"/>
    <cellStyle name="Standard 4 6 3" xfId="147" xr:uid="{00000000-0005-0000-0000-00009B000000}"/>
    <cellStyle name="Standard 4 6 4" xfId="170" xr:uid="{00000000-0005-0000-0000-00009C000000}"/>
    <cellStyle name="Standard 4 7" xfId="102" xr:uid="{00000000-0005-0000-0000-00009D000000}"/>
    <cellStyle name="Standard 4 8" xfId="91" xr:uid="{00000000-0005-0000-0000-00009E000000}"/>
    <cellStyle name="Standard 4 9" xfId="95" xr:uid="{00000000-0005-0000-0000-00009F000000}"/>
    <cellStyle name="Standard 5" xfId="60" xr:uid="{00000000-0005-0000-0000-0000A0000000}"/>
    <cellStyle name="Standard 5 2" xfId="113" xr:uid="{00000000-0005-0000-0000-0000A1000000}"/>
    <cellStyle name="Standard 5 3" xfId="138" xr:uid="{00000000-0005-0000-0000-0000A2000000}"/>
    <cellStyle name="Standard 5 4" xfId="161" xr:uid="{00000000-0005-0000-0000-0000A3000000}"/>
    <cellStyle name="Standard_Entwurf Erläuterungen.XLT" xfId="49" xr:uid="{00000000-0005-0000-0000-0000A4000000}"/>
    <cellStyle name="Testo avviso" xfId="35" xr:uid="{00000000-0005-0000-0000-0000A5000000}"/>
    <cellStyle name="Testo descrittivo" xfId="36" xr:uid="{00000000-0005-0000-0000-0000A6000000}"/>
    <cellStyle name="Textfeld" xfId="61" xr:uid="{00000000-0005-0000-0000-0000A7000000}"/>
    <cellStyle name="Titel" xfId="65" xr:uid="{00000000-0005-0000-0000-0000A8000000}"/>
    <cellStyle name="Titolo" xfId="37" xr:uid="{00000000-0005-0000-0000-0000A9000000}"/>
    <cellStyle name="Titolo 1" xfId="38" xr:uid="{00000000-0005-0000-0000-0000AA000000}"/>
    <cellStyle name="Titolo 2" xfId="39" xr:uid="{00000000-0005-0000-0000-0000AB000000}"/>
    <cellStyle name="Titolo 3" xfId="40" xr:uid="{00000000-0005-0000-0000-0000AC000000}"/>
    <cellStyle name="Titolo 4" xfId="41" xr:uid="{00000000-0005-0000-0000-0000AD000000}"/>
    <cellStyle name="Totale" xfId="42" xr:uid="{00000000-0005-0000-0000-0000AE000000}"/>
    <cellStyle name="Untertitel" xfId="66" xr:uid="{00000000-0005-0000-0000-0000AF000000}"/>
    <cellStyle name="Valore non valido" xfId="43" xr:uid="{00000000-0005-0000-0000-0000B0000000}"/>
    <cellStyle name="Valore valido" xfId="44" xr:uid="{00000000-0005-0000-0000-0000B1000000}"/>
    <cellStyle name="Währung 2" xfId="45" xr:uid="{00000000-0005-0000-0000-0000B2000000}"/>
    <cellStyle name="zwingendes Eingabefeld" xfId="63" xr:uid="{00000000-0005-0000-0000-0000B3000000}"/>
  </cellStyles>
  <dxfs count="2">
    <dxf>
      <fill>
        <patternFill>
          <bgColor rgb="FFFF0000"/>
        </patternFill>
      </fill>
    </dxf>
    <dxf>
      <border>
        <left style="thin">
          <color auto="1"/>
        </left>
        <right style="thin">
          <color auto="1"/>
        </right>
        <top style="thin">
          <color auto="1"/>
        </top>
        <bottom style="thin">
          <color auto="1"/>
        </bottom>
      </border>
    </dxf>
  </dxfs>
  <tableStyles count="1" defaultTableStyle="TableStyleMedium2" defaultPivotStyle="PivotStyleLight16">
    <tableStyle name="Tabellenformat 1" pivot="0" count="1" xr9:uid="{00000000-0011-0000-FFFF-FFFF00000000}">
      <tableStyleElement type="wholeTable" dxfId="1"/>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99CC00"/>
      <rgbColor rgb="00999933"/>
      <rgbColor rgb="00FF9900"/>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27</xdr:row>
          <xdr:rowOff>95250</xdr:rowOff>
        </xdr:from>
        <xdr:to>
          <xdr:col>1</xdr:col>
          <xdr:colOff>238125</xdr:colOff>
          <xdr:row>27</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9525</xdr:rowOff>
        </xdr:from>
        <xdr:to>
          <xdr:col>1</xdr:col>
          <xdr:colOff>238125</xdr:colOff>
          <xdr:row>50</xdr:row>
          <xdr:rowOff>190500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9525</xdr:rowOff>
        </xdr:from>
        <xdr:to>
          <xdr:col>1</xdr:col>
          <xdr:colOff>238125</xdr:colOff>
          <xdr:row>51</xdr:row>
          <xdr:rowOff>190500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123825</xdr:rowOff>
        </xdr:from>
        <xdr:to>
          <xdr:col>1</xdr:col>
          <xdr:colOff>238125</xdr:colOff>
          <xdr:row>55</xdr:row>
          <xdr:rowOff>304800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123825</xdr:rowOff>
        </xdr:from>
        <xdr:to>
          <xdr:col>1</xdr:col>
          <xdr:colOff>238125</xdr:colOff>
          <xdr:row>57</xdr:row>
          <xdr:rowOff>304800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142875</xdr:rowOff>
        </xdr:from>
        <xdr:to>
          <xdr:col>1</xdr:col>
          <xdr:colOff>238125</xdr:colOff>
          <xdr:row>56</xdr:row>
          <xdr:rowOff>323850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xdr:row>
          <xdr:rowOff>9525</xdr:rowOff>
        </xdr:from>
        <xdr:to>
          <xdr:col>1</xdr:col>
          <xdr:colOff>238125</xdr:colOff>
          <xdr:row>61</xdr:row>
          <xdr:rowOff>190500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9525</xdr:rowOff>
        </xdr:from>
        <xdr:to>
          <xdr:col>1</xdr:col>
          <xdr:colOff>238125</xdr:colOff>
          <xdr:row>62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9525</xdr:rowOff>
        </xdr:from>
        <xdr:to>
          <xdr:col>1</xdr:col>
          <xdr:colOff>238125</xdr:colOff>
          <xdr:row>66</xdr:row>
          <xdr:rowOff>190500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9525</xdr:rowOff>
        </xdr:from>
        <xdr:to>
          <xdr:col>1</xdr:col>
          <xdr:colOff>238125</xdr:colOff>
          <xdr:row>67</xdr:row>
          <xdr:rowOff>190500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1</xdr:col>
          <xdr:colOff>238125</xdr:colOff>
          <xdr:row>69</xdr:row>
          <xdr:rowOff>190500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9525</xdr:rowOff>
        </xdr:from>
        <xdr:to>
          <xdr:col>1</xdr:col>
          <xdr:colOff>238125</xdr:colOff>
          <xdr:row>68</xdr:row>
          <xdr:rowOff>190500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19050</xdr:rowOff>
        </xdr:from>
        <xdr:to>
          <xdr:col>1</xdr:col>
          <xdr:colOff>238125</xdr:colOff>
          <xdr:row>72</xdr:row>
          <xdr:rowOff>200025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0</xdr:rowOff>
        </xdr:from>
        <xdr:to>
          <xdr:col>1</xdr:col>
          <xdr:colOff>238125</xdr:colOff>
          <xdr:row>73</xdr:row>
          <xdr:rowOff>180975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75</xdr:row>
          <xdr:rowOff>0</xdr:rowOff>
        </xdr:from>
        <xdr:to>
          <xdr:col>1</xdr:col>
          <xdr:colOff>238125</xdr:colOff>
          <xdr:row>75</xdr:row>
          <xdr:rowOff>180975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0</xdr:rowOff>
        </xdr:from>
        <xdr:to>
          <xdr:col>1</xdr:col>
          <xdr:colOff>238125</xdr:colOff>
          <xdr:row>74</xdr:row>
          <xdr:rowOff>180975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0</xdr:rowOff>
        </xdr:from>
        <xdr:to>
          <xdr:col>1</xdr:col>
          <xdr:colOff>238125</xdr:colOff>
          <xdr:row>76</xdr:row>
          <xdr:rowOff>180975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0</xdr:rowOff>
        </xdr:from>
        <xdr:to>
          <xdr:col>1</xdr:col>
          <xdr:colOff>238125</xdr:colOff>
          <xdr:row>70</xdr:row>
          <xdr:rowOff>180975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114300</xdr:rowOff>
        </xdr:from>
        <xdr:to>
          <xdr:col>1</xdr:col>
          <xdr:colOff>238125</xdr:colOff>
          <xdr:row>21</xdr:row>
          <xdr:rowOff>295275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19050</xdr:rowOff>
        </xdr:from>
        <xdr:to>
          <xdr:col>1</xdr:col>
          <xdr:colOff>228600</xdr:colOff>
          <xdr:row>49</xdr:row>
          <xdr:rowOff>200025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152400</xdr:rowOff>
        </xdr:from>
        <xdr:to>
          <xdr:col>1</xdr:col>
          <xdr:colOff>228600</xdr:colOff>
          <xdr:row>31</xdr:row>
          <xdr:rowOff>276225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114300</xdr:rowOff>
        </xdr:from>
        <xdr:to>
          <xdr:col>1</xdr:col>
          <xdr:colOff>238125</xdr:colOff>
          <xdr:row>35</xdr:row>
          <xdr:rowOff>295275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9525</xdr:rowOff>
        </xdr:from>
        <xdr:to>
          <xdr:col>1</xdr:col>
          <xdr:colOff>238125</xdr:colOff>
          <xdr:row>39</xdr:row>
          <xdr:rowOff>190500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9525</xdr:rowOff>
        </xdr:from>
        <xdr:to>
          <xdr:col>1</xdr:col>
          <xdr:colOff>238125</xdr:colOff>
          <xdr:row>40</xdr:row>
          <xdr:rowOff>190500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1</xdr:col>
          <xdr:colOff>238125</xdr:colOff>
          <xdr:row>41</xdr:row>
          <xdr:rowOff>180975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9525</xdr:rowOff>
        </xdr:from>
        <xdr:to>
          <xdr:col>1</xdr:col>
          <xdr:colOff>238125</xdr:colOff>
          <xdr:row>43</xdr:row>
          <xdr:rowOff>190500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9525</xdr:rowOff>
        </xdr:from>
        <xdr:to>
          <xdr:col>1</xdr:col>
          <xdr:colOff>238125</xdr:colOff>
          <xdr:row>44</xdr:row>
          <xdr:rowOff>190500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9525</xdr:rowOff>
        </xdr:from>
        <xdr:to>
          <xdr:col>1</xdr:col>
          <xdr:colOff>238125</xdr:colOff>
          <xdr:row>45</xdr:row>
          <xdr:rowOff>190500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152400</xdr:rowOff>
        </xdr:from>
        <xdr:to>
          <xdr:col>1</xdr:col>
          <xdr:colOff>228600</xdr:colOff>
          <xdr:row>30</xdr:row>
          <xdr:rowOff>276225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152400</xdr:rowOff>
        </xdr:from>
        <xdr:to>
          <xdr:col>1</xdr:col>
          <xdr:colOff>228600</xdr:colOff>
          <xdr:row>32</xdr:row>
          <xdr:rowOff>276225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152400</xdr:rowOff>
        </xdr:from>
        <xdr:to>
          <xdr:col>1</xdr:col>
          <xdr:colOff>228600</xdr:colOff>
          <xdr:row>34</xdr:row>
          <xdr:rowOff>276225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xdr:row>
          <xdr:rowOff>28575</xdr:rowOff>
        </xdr:from>
        <xdr:to>
          <xdr:col>1</xdr:col>
          <xdr:colOff>228600</xdr:colOff>
          <xdr:row>52</xdr:row>
          <xdr:rowOff>152400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1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161925</xdr:rowOff>
        </xdr:from>
        <xdr:to>
          <xdr:col>1</xdr:col>
          <xdr:colOff>228600</xdr:colOff>
          <xdr:row>54</xdr:row>
          <xdr:rowOff>285750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57150</xdr:rowOff>
        </xdr:from>
        <xdr:to>
          <xdr:col>1</xdr:col>
          <xdr:colOff>228600</xdr:colOff>
          <xdr:row>38</xdr:row>
          <xdr:rowOff>180975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152400</xdr:rowOff>
        </xdr:from>
        <xdr:to>
          <xdr:col>1</xdr:col>
          <xdr:colOff>228600</xdr:colOff>
          <xdr:row>36</xdr:row>
          <xdr:rowOff>276225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152400</xdr:rowOff>
        </xdr:from>
        <xdr:to>
          <xdr:col>1</xdr:col>
          <xdr:colOff>228600</xdr:colOff>
          <xdr:row>58</xdr:row>
          <xdr:rowOff>276225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60</xdr:row>
          <xdr:rowOff>57150</xdr:rowOff>
        </xdr:from>
        <xdr:to>
          <xdr:col>1</xdr:col>
          <xdr:colOff>228600</xdr:colOff>
          <xdr:row>60</xdr:row>
          <xdr:rowOff>180975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19050</xdr:rowOff>
        </xdr:from>
        <xdr:to>
          <xdr:col>1</xdr:col>
          <xdr:colOff>228600</xdr:colOff>
          <xdr:row>63</xdr:row>
          <xdr:rowOff>142875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47625</xdr:rowOff>
        </xdr:from>
        <xdr:to>
          <xdr:col>1</xdr:col>
          <xdr:colOff>228600</xdr:colOff>
          <xdr:row>65</xdr:row>
          <xdr:rowOff>171450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133350</xdr:rowOff>
        </xdr:from>
        <xdr:to>
          <xdr:col>1</xdr:col>
          <xdr:colOff>228600</xdr:colOff>
          <xdr:row>28</xdr:row>
          <xdr:rowOff>257175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152400</xdr:rowOff>
        </xdr:from>
        <xdr:to>
          <xdr:col>1</xdr:col>
          <xdr:colOff>228600</xdr:colOff>
          <xdr:row>22</xdr:row>
          <xdr:rowOff>276225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152400</xdr:rowOff>
        </xdr:from>
        <xdr:to>
          <xdr:col>1</xdr:col>
          <xdr:colOff>228600</xdr:colOff>
          <xdr:row>26</xdr:row>
          <xdr:rowOff>276225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114300</xdr:rowOff>
        </xdr:from>
        <xdr:to>
          <xdr:col>1</xdr:col>
          <xdr:colOff>238125</xdr:colOff>
          <xdr:row>20</xdr:row>
          <xdr:rowOff>295275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171450</xdr:rowOff>
        </xdr:from>
        <xdr:to>
          <xdr:col>1</xdr:col>
          <xdr:colOff>228600</xdr:colOff>
          <xdr:row>25</xdr:row>
          <xdr:rowOff>295275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1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142875</xdr:rowOff>
        </xdr:from>
        <xdr:to>
          <xdr:col>1</xdr:col>
          <xdr:colOff>228600</xdr:colOff>
          <xdr:row>23</xdr:row>
          <xdr:rowOff>266700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24</xdr:row>
          <xdr:rowOff>76200</xdr:rowOff>
        </xdr:from>
        <xdr:to>
          <xdr:col>4</xdr:col>
          <xdr:colOff>66675</xdr:colOff>
          <xdr:row>24</xdr:row>
          <xdr:rowOff>409575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7">
    <pageSetUpPr fitToPage="1"/>
  </sheetPr>
  <dimension ref="A1:J32"/>
  <sheetViews>
    <sheetView tabSelected="1" zoomScaleNormal="100" zoomScaleSheetLayoutView="85" workbookViewId="0">
      <selection activeCell="A4" sqref="A4:B4"/>
    </sheetView>
  </sheetViews>
  <sheetFormatPr baseColWidth="10" defaultRowHeight="12.75"/>
  <cols>
    <col min="1" max="1" width="5.42578125" style="37" customWidth="1"/>
    <col min="2" max="2" width="27.28515625" style="37" customWidth="1"/>
    <col min="3" max="3" width="31.7109375" style="37" customWidth="1"/>
    <col min="4" max="4" width="12.7109375" style="37" customWidth="1"/>
    <col min="5" max="5" width="39" style="37" customWidth="1"/>
    <col min="6" max="6" width="7.5703125" style="37" customWidth="1"/>
    <col min="7" max="7" width="22.7109375" style="37" customWidth="1"/>
    <col min="8" max="8" width="27" style="37" customWidth="1"/>
    <col min="9" max="9" width="17" style="37" customWidth="1"/>
    <col min="10" max="10" width="22.85546875" style="50" customWidth="1"/>
    <col min="11" max="11" width="11.42578125" style="37"/>
    <col min="12" max="12" width="13.28515625" style="37" customWidth="1"/>
    <col min="13" max="16384" width="11.42578125" style="37"/>
  </cols>
  <sheetData>
    <row r="1" spans="1:10">
      <c r="J1" s="37"/>
    </row>
    <row r="2" spans="1:10" ht="23.25">
      <c r="A2" s="39" t="str">
        <f>Übersetzung!A5</f>
        <v>Information SQM Exploitation - Questionnaire</v>
      </c>
      <c r="B2" s="40"/>
      <c r="C2" s="41"/>
      <c r="J2" s="37"/>
    </row>
    <row r="3" spans="1:10" ht="13.5" thickBot="1">
      <c r="A3" s="37" t="str">
        <f>Übersetzung!A6</f>
        <v>A utiliser jusqu'au 31 décembre 2018</v>
      </c>
      <c r="B3" s="42"/>
      <c r="C3" s="42"/>
      <c r="J3" s="37"/>
    </row>
    <row r="4" spans="1:10" ht="13.5" thickBot="1">
      <c r="A4" s="154" t="s">
        <v>192</v>
      </c>
      <c r="B4" s="155"/>
      <c r="C4" s="152" t="s">
        <v>191</v>
      </c>
      <c r="D4" s="153"/>
      <c r="E4" s="153"/>
      <c r="J4" s="37"/>
    </row>
    <row r="5" spans="1:10">
      <c r="B5" s="42"/>
      <c r="C5" s="42"/>
      <c r="J5" s="37"/>
    </row>
    <row r="6" spans="1:10" ht="15" customHeight="1">
      <c r="A6" s="43" t="str">
        <f>Übersetzung!A7</f>
        <v>Information</v>
      </c>
      <c r="B6" s="44"/>
      <c r="C6" s="44"/>
      <c r="D6" s="44"/>
      <c r="E6" s="45"/>
      <c r="J6" s="37"/>
    </row>
    <row r="7" spans="1:10">
      <c r="A7" s="46"/>
      <c r="B7" s="38"/>
      <c r="C7" s="38"/>
      <c r="D7" s="38"/>
      <c r="E7" s="47"/>
      <c r="J7" s="37"/>
    </row>
    <row r="8" spans="1:10">
      <c r="A8" s="159" t="str">
        <f>Übersetzung!A8</f>
        <v>L'utilisation du présent fichier Excel est décrite en bref comme suit:</v>
      </c>
      <c r="B8" s="160"/>
      <c r="C8" s="160"/>
      <c r="D8" s="160"/>
      <c r="E8" s="161"/>
      <c r="J8" s="37"/>
    </row>
    <row r="9" spans="1:10" ht="84.75" customHeight="1">
      <c r="A9" s="72" t="s">
        <v>84</v>
      </c>
      <c r="B9" s="162" t="str">
        <f>Übersetzung!A9</f>
        <v>Le fichier se compose de trois onglets:
  - Information 
  - Questionnaire utilisateurs
  - Comptabilité énergétique
Les données doivent être saisies dans les cellules indiquées en jaune. Une fois complété, le questionnaire devra être envoyé à l'office de certification par courrier électronique et postal.</v>
      </c>
      <c r="C9" s="162"/>
      <c r="D9" s="162"/>
      <c r="E9" s="163"/>
      <c r="J9" s="37"/>
    </row>
    <row r="10" spans="1:10" ht="32.25" customHeight="1">
      <c r="A10" s="72" t="s">
        <v>84</v>
      </c>
      <c r="B10" s="164" t="str">
        <f>Übersetzung!A10</f>
        <v xml:space="preserve">Questionnaire utilisateurs: L'onglet « Questionnaire utilisateurs » doit être complété par un ou plusieurs utilisateurs du bâtiment concerné. Des commentaires peuvent être ajoutés dans la cellule prévue à cet effet. </v>
      </c>
      <c r="C10" s="164"/>
      <c r="D10" s="164"/>
      <c r="E10" s="165"/>
      <c r="J10" s="37"/>
    </row>
    <row r="11" spans="1:10" ht="29.25" customHeight="1">
      <c r="A11" s="72" t="s">
        <v>84</v>
      </c>
      <c r="B11" s="164" t="str">
        <f>Übersetzung!A11</f>
        <v>Comptabilité énergétique: L'onglet « Comptabilité énergétique » contient les chiffres relatifs à la consommation d'énergie. Un outil d'aide au calcul est disponible directement dans le fichier.</v>
      </c>
      <c r="C11" s="164"/>
      <c r="D11" s="164"/>
      <c r="E11" s="165"/>
      <c r="J11" s="37"/>
    </row>
    <row r="12" spans="1:10" ht="29.25" customHeight="1">
      <c r="A12" s="156" t="str">
        <f>Übersetzung!A12</f>
        <v>Pour toutes questions ou problèmes liés à l'utilisation du fichier, vous pouvez vous adresser à l'OC concerné par votre demande.</v>
      </c>
      <c r="B12" s="157"/>
      <c r="C12" s="157"/>
      <c r="D12" s="157"/>
      <c r="E12" s="158"/>
      <c r="J12" s="37"/>
    </row>
    <row r="13" spans="1:10" ht="18">
      <c r="A13" s="48"/>
      <c r="B13" s="49"/>
      <c r="C13" s="49"/>
      <c r="D13" s="49"/>
      <c r="E13" s="49"/>
      <c r="J13" s="37"/>
    </row>
    <row r="14" spans="1:10" ht="18">
      <c r="A14" s="48"/>
      <c r="B14" s="49"/>
      <c r="C14" s="49"/>
      <c r="D14" s="49"/>
      <c r="E14" s="49"/>
      <c r="J14" s="37"/>
    </row>
    <row r="15" spans="1:10" ht="18">
      <c r="A15" s="48"/>
      <c r="B15" s="49"/>
      <c r="C15" s="49"/>
      <c r="D15" s="49"/>
      <c r="E15" s="49"/>
      <c r="J15" s="37"/>
    </row>
    <row r="16" spans="1:10">
      <c r="J16" s="37"/>
    </row>
    <row r="17" spans="1:10">
      <c r="J17" s="37"/>
    </row>
    <row r="18" spans="1:10">
      <c r="J18" s="37"/>
    </row>
    <row r="19" spans="1:10">
      <c r="J19" s="37"/>
    </row>
    <row r="20" spans="1:10">
      <c r="J20" s="37"/>
    </row>
    <row r="21" spans="1:10">
      <c r="J21" s="37"/>
    </row>
    <row r="22" spans="1:10">
      <c r="J22" s="37"/>
    </row>
    <row r="23" spans="1:10">
      <c r="J23" s="37"/>
    </row>
    <row r="31" spans="1:10" ht="18">
      <c r="A31" s="48"/>
      <c r="B31" s="49"/>
      <c r="C31" s="49"/>
      <c r="D31" s="49"/>
      <c r="E31" s="49"/>
      <c r="J31" s="37"/>
    </row>
    <row r="32" spans="1:10">
      <c r="J32" s="37"/>
    </row>
  </sheetData>
  <sheetProtection algorithmName="SHA-512" hashValue="9l6M/aCA32nwYK/SJ+SLGB2pEL0mVsI8yDkqyzSxYY2hiY7AzNoBtEBe7pi/0HnCd3fm1HxqZvkl0N+/ExP7Rw==" saltValue="wQwiU8yI1O7o8KaBfExMqA==" spinCount="100000" sheet="1" objects="1" scenarios="1"/>
  <mergeCells count="7">
    <mergeCell ref="C4:E4"/>
    <mergeCell ref="A4:B4"/>
    <mergeCell ref="A12:E12"/>
    <mergeCell ref="A8:E8"/>
    <mergeCell ref="B9:E9"/>
    <mergeCell ref="B10:E10"/>
    <mergeCell ref="B11:E11"/>
  </mergeCells>
  <dataValidations count="1">
    <dataValidation type="list" allowBlank="1" showInputMessage="1" showErrorMessage="1" sqref="A4:B4" xr:uid="{00000000-0002-0000-0000-000000000000}">
      <formula1>Sprachen</formula1>
    </dataValidation>
  </dataValidations>
  <pageMargins left="0.78740157480314965" right="0.59055118110236227" top="0.59055118110236227" bottom="0.78740157480314965" header="0.47244094488188981" footer="0.39370078740157483"/>
  <pageSetup paperSize="9" fitToHeight="0" orientation="landscape" verticalDpi="1200" r:id="rId1"/>
  <headerFooter alignWithMargins="0">
    <oddHeader xml:space="preserve">&amp;L&amp;"Univers 45 Light,Standard"&amp;11
&amp;R  </oddHeader>
    <oddFooter>&amp;L&amp;"Univers 45 Light,Standard"&amp;6   &amp;F&amp;D&amp;R&amp;"Univers 45 Light,Standard"&amp;6Seite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E141"/>
  <sheetViews>
    <sheetView showGridLines="0" zoomScale="85" zoomScaleNormal="85" zoomScaleSheetLayoutView="85" zoomScalePageLayoutView="70" workbookViewId="0"/>
  </sheetViews>
  <sheetFormatPr baseColWidth="10" defaultRowHeight="12.75"/>
  <cols>
    <col min="1" max="1" width="4.85546875" style="28" customWidth="1"/>
    <col min="2" max="2" width="8.28515625" style="28" customWidth="1"/>
    <col min="3" max="3" width="100.7109375" style="28" customWidth="1"/>
    <col min="4" max="4" width="57.28515625" style="28" customWidth="1"/>
    <col min="5" max="16384" width="11.42578125" style="27"/>
  </cols>
  <sheetData>
    <row r="1" spans="1:4" s="37" customFormat="1">
      <c r="D1" s="135" t="str">
        <f>Übersetzung!A13</f>
        <v>Version 2018.2</v>
      </c>
    </row>
    <row r="2" spans="1:4" ht="23.25">
      <c r="A2" s="113" t="str">
        <f>Übersetzung!A14</f>
        <v xml:space="preserve">SQM Exploitation - Questionnaire </v>
      </c>
      <c r="B2" s="51"/>
      <c r="C2" s="51"/>
      <c r="D2" s="51"/>
    </row>
    <row r="3" spans="1:4" ht="18">
      <c r="A3" s="114"/>
      <c r="B3" s="51"/>
      <c r="C3" s="51"/>
      <c r="D3" s="51"/>
    </row>
    <row r="4" spans="1:4" ht="18">
      <c r="A4" s="144" t="str">
        <f>Übersetzung!A15</f>
        <v>Questionnaire</v>
      </c>
      <c r="B4" s="111"/>
      <c r="C4" s="111"/>
      <c r="D4" s="112"/>
    </row>
    <row r="5" spans="1:4" s="118" customFormat="1" ht="30" customHeight="1">
      <c r="A5" s="171" t="str">
        <f>Übersetzung!A16</f>
        <v>Nous vous prions de bien vouloir fournir le maximum d'informations possible afin de mieux cibler le conseil sur place.  Vous pourrez ensuite envoyer le questionnaires et les données concernant la comptabilité énergétique à l'office de certification Minergie. Avec nos remerciements.</v>
      </c>
      <c r="B5" s="172"/>
      <c r="C5" s="172"/>
      <c r="D5" s="173"/>
    </row>
    <row r="6" spans="1:4" ht="33" customHeight="1">
      <c r="A6" s="4"/>
      <c r="B6" s="82">
        <v>1</v>
      </c>
      <c r="C6" s="76" t="str">
        <f>Übersetzung!A17</f>
        <v>Informations sur l'objet</v>
      </c>
      <c r="D6" s="2" t="str">
        <f>Übersetzung!A18</f>
        <v>Informations:</v>
      </c>
    </row>
    <row r="7" spans="1:4" ht="33" customHeight="1">
      <c r="A7" s="53"/>
      <c r="B7" s="140">
        <v>1.1000000000000001</v>
      </c>
      <c r="C7" s="138" t="str">
        <f>Übersetzung!A19</f>
        <v>Rue / n°</v>
      </c>
      <c r="D7" s="147"/>
    </row>
    <row r="8" spans="1:4" ht="33" customHeight="1">
      <c r="A8" s="53"/>
      <c r="B8" s="140">
        <v>1.2</v>
      </c>
      <c r="C8" s="138" t="str">
        <f>Übersetzung!A20</f>
        <v xml:space="preserve">NPA / Localité </v>
      </c>
      <c r="D8" s="147"/>
    </row>
    <row r="9" spans="1:4" ht="33" customHeight="1">
      <c r="A9" s="53"/>
      <c r="B9" s="140">
        <v>1.3</v>
      </c>
      <c r="C9" s="138" t="str">
        <f>Übersetzung!A21</f>
        <v>Numéro de certificat</v>
      </c>
      <c r="D9" s="147"/>
    </row>
    <row r="10" spans="1:4" ht="33" customHeight="1">
      <c r="A10" s="54"/>
      <c r="B10" s="141">
        <v>1.4</v>
      </c>
      <c r="C10" s="139" t="str">
        <f>Übersetzung!A22</f>
        <v>Requérant/Requérante</v>
      </c>
      <c r="D10" s="148"/>
    </row>
    <row r="11" spans="1:4" ht="15">
      <c r="A11" s="52"/>
      <c r="B11" s="74"/>
      <c r="C11" s="74"/>
      <c r="D11" s="74"/>
    </row>
    <row r="12" spans="1:4" ht="33" customHeight="1">
      <c r="A12" s="4"/>
      <c r="B12" s="82">
        <v>2</v>
      </c>
      <c r="C12" s="76" t="str">
        <f>Übersetzung!A23</f>
        <v>Informations sur les utilisateurs</v>
      </c>
      <c r="D12" s="2" t="str">
        <f>Übersetzung!A18</f>
        <v>Informations:</v>
      </c>
    </row>
    <row r="13" spans="1:4" ht="33" customHeight="1">
      <c r="A13" s="53"/>
      <c r="B13" s="140">
        <v>2.1</v>
      </c>
      <c r="C13" s="138" t="str">
        <f>Übersetzung!A24</f>
        <v>Nom, prénom de l'utilisateur/utilisatrice</v>
      </c>
      <c r="D13" s="147"/>
    </row>
    <row r="14" spans="1:4" ht="33" customHeight="1">
      <c r="A14" s="53"/>
      <c r="B14" s="140">
        <v>2.2000000000000002</v>
      </c>
      <c r="C14" s="138" t="str">
        <f>Übersetzung!A25</f>
        <v>Date</v>
      </c>
      <c r="D14" s="147"/>
    </row>
    <row r="15" spans="1:4" ht="33" customHeight="1">
      <c r="A15" s="53"/>
      <c r="B15" s="140">
        <v>2.2999999999999998</v>
      </c>
      <c r="C15" s="138" t="str">
        <f>Übersetzung!A26</f>
        <v xml:space="preserve">Combien de personnes séjournent en moyenne dans le bâtiment concerné? </v>
      </c>
      <c r="D15" s="147"/>
    </row>
    <row r="16" spans="1:4" ht="33" customHeight="1">
      <c r="A16" s="53"/>
      <c r="B16" s="140">
        <v>2.4</v>
      </c>
      <c r="C16" s="138" t="str">
        <f>Übersetzung!A27</f>
        <v>Le bâtiment est-il destiné à la propriété ou à la location?</v>
      </c>
      <c r="D16" s="149"/>
    </row>
    <row r="17" spans="1:4" ht="33" customHeight="1">
      <c r="A17" s="54"/>
      <c r="B17" s="141">
        <v>2.5</v>
      </c>
      <c r="C17" s="139" t="str">
        <f>Übersetzung!A28</f>
        <v>A quel moment l'emménagement dans le bâtiment a-t-il eu lieu?</v>
      </c>
      <c r="D17" s="148"/>
    </row>
    <row r="18" spans="1:4" ht="15" customHeight="1">
      <c r="A18" s="55"/>
      <c r="B18" s="80"/>
      <c r="C18" s="80"/>
      <c r="D18" s="80"/>
    </row>
    <row r="19" spans="1:4" ht="33" customHeight="1">
      <c r="A19" s="4"/>
      <c r="B19" s="82">
        <v>3</v>
      </c>
      <c r="C19" s="76" t="str">
        <f>Übersetzung!A29</f>
        <v>Confort</v>
      </c>
      <c r="D19" s="2" t="str">
        <f>Übersetzung!A30</f>
        <v>Remarques:</v>
      </c>
    </row>
    <row r="20" spans="1:4" s="118" customFormat="1" ht="33" customHeight="1">
      <c r="A20" s="119"/>
      <c r="B20" s="120">
        <v>3.1</v>
      </c>
      <c r="C20" s="121" t="str">
        <f>Übersetzung!A31</f>
        <v>Comment trouvez-vous la température intérieure en été?</v>
      </c>
      <c r="D20" s="174"/>
    </row>
    <row r="21" spans="1:4" ht="33" customHeight="1">
      <c r="A21" s="73"/>
      <c r="B21" s="83"/>
      <c r="C21" s="121" t="str">
        <f>Übersetzung!A32</f>
        <v>Agréable</v>
      </c>
      <c r="D21" s="175"/>
    </row>
    <row r="22" spans="1:4" ht="33" customHeight="1">
      <c r="A22" s="73"/>
      <c r="B22" s="83"/>
      <c r="C22" s="121" t="str">
        <f>Übersetzung!A33</f>
        <v>Trop élevée</v>
      </c>
      <c r="D22" s="175"/>
    </row>
    <row r="23" spans="1:4" ht="33" customHeight="1">
      <c r="A23" s="73"/>
      <c r="B23" s="83"/>
      <c r="C23" s="121" t="str">
        <f>Übersetzung!A34</f>
        <v>Trop basse</v>
      </c>
      <c r="D23" s="175"/>
    </row>
    <row r="24" spans="1:4" ht="33" customHeight="1">
      <c r="A24" s="6"/>
      <c r="B24" s="3"/>
      <c r="C24" s="142" t="str">
        <f>Übersetzung!A35</f>
        <v>Dans certaines pièces, il fait trop chaud.</v>
      </c>
      <c r="D24" s="175"/>
    </row>
    <row r="25" spans="1:4" s="118" customFormat="1" ht="33" customHeight="1">
      <c r="A25" s="115"/>
      <c r="B25" s="116">
        <v>3.2</v>
      </c>
      <c r="C25" s="117" t="str">
        <f>Übersetzung!A36</f>
        <v>Comment trouvez-vous la température intérieure en hiver?</v>
      </c>
      <c r="D25" s="175"/>
    </row>
    <row r="26" spans="1:4" ht="33" customHeight="1">
      <c r="A26" s="73"/>
      <c r="B26" s="83"/>
      <c r="C26" s="121" t="str">
        <f>Übersetzung!A37</f>
        <v>Agréable</v>
      </c>
      <c r="D26" s="175"/>
    </row>
    <row r="27" spans="1:4" ht="33" customHeight="1">
      <c r="A27" s="73"/>
      <c r="B27" s="83"/>
      <c r="C27" s="121" t="str">
        <f>Übersetzung!A38</f>
        <v>Trop élevée</v>
      </c>
      <c r="D27" s="175"/>
    </row>
    <row r="28" spans="1:4" ht="33" customHeight="1">
      <c r="A28" s="73"/>
      <c r="B28" s="134"/>
      <c r="C28" s="121" t="str">
        <f>Übersetzung!A39</f>
        <v>Trop basse</v>
      </c>
      <c r="D28" s="175"/>
    </row>
    <row r="29" spans="1:4" ht="33" customHeight="1">
      <c r="A29" s="6"/>
      <c r="B29" s="3"/>
      <c r="C29" s="142" t="str">
        <f>Übersetzung!A40</f>
        <v>Dans certaines pièces, il fait trop froid.</v>
      </c>
      <c r="D29" s="175"/>
    </row>
    <row r="30" spans="1:4" s="118" customFormat="1" ht="33" customHeight="1">
      <c r="A30" s="115"/>
      <c r="B30" s="116">
        <v>3.3</v>
      </c>
      <c r="C30" s="117" t="str">
        <f>Übersetzung!A41</f>
        <v>Comment trouvez-vous l'humidité de l'air à l'intérieur en hiver?</v>
      </c>
      <c r="D30" s="166"/>
    </row>
    <row r="31" spans="1:4" ht="33" customHeight="1">
      <c r="A31" s="73"/>
      <c r="B31" s="83"/>
      <c r="C31" s="121" t="str">
        <f>Übersetzung!A42</f>
        <v>Agréable</v>
      </c>
      <c r="D31" s="167"/>
    </row>
    <row r="32" spans="1:4" ht="33" customHeight="1">
      <c r="A32" s="73"/>
      <c r="B32" s="83"/>
      <c r="C32" s="121" t="str">
        <f>Übersetzung!A43</f>
        <v>Trop sec.</v>
      </c>
      <c r="D32" s="167"/>
    </row>
    <row r="33" spans="1:4" ht="33" customHeight="1">
      <c r="A33" s="6"/>
      <c r="B33" s="3"/>
      <c r="C33" s="142" t="str">
        <f>Übersetzung!A44</f>
        <v>Trop humide.</v>
      </c>
      <c r="D33" s="168"/>
    </row>
    <row r="34" spans="1:4" s="118" customFormat="1" ht="33" customHeight="1">
      <c r="A34" s="115"/>
      <c r="B34" s="116">
        <v>3.4</v>
      </c>
      <c r="C34" s="117" t="str">
        <f>Übersetzung!A45</f>
        <v>Comment trouvez-vous la qualité de l'air dans les différentes pièces?</v>
      </c>
      <c r="D34" s="166"/>
    </row>
    <row r="35" spans="1:4" ht="33" customHeight="1">
      <c r="A35" s="73"/>
      <c r="B35" s="83"/>
      <c r="C35" s="121" t="str">
        <f>Übersetzung!A46</f>
        <v>L'air est frais et assez abondant.</v>
      </c>
      <c r="D35" s="167"/>
    </row>
    <row r="36" spans="1:4" ht="33" customHeight="1">
      <c r="A36" s="73"/>
      <c r="B36" s="83"/>
      <c r="C36" s="121" t="str">
        <f>Übersetzung!A47</f>
        <v>L'air est souvent vicié ou malodorant.</v>
      </c>
      <c r="D36" s="167"/>
    </row>
    <row r="37" spans="1:4" ht="33" customHeight="1">
      <c r="A37" s="6"/>
      <c r="B37" s="3"/>
      <c r="C37" s="142" t="str">
        <f>Übersetzung!A48</f>
        <v>Sans avis / Ne sait pas</v>
      </c>
      <c r="D37" s="168"/>
    </row>
    <row r="38" spans="1:4" s="118" customFormat="1" ht="33" customHeight="1">
      <c r="A38" s="115"/>
      <c r="B38" s="116">
        <v>3.5</v>
      </c>
      <c r="C38" s="117" t="str">
        <f>Übersetzung!A49</f>
        <v>Comment trouvez-vous le niveau sonore de la ventilation?</v>
      </c>
      <c r="D38" s="166"/>
    </row>
    <row r="39" spans="1:4" ht="33" customHeight="1">
      <c r="A39" s="73"/>
      <c r="B39" s="83"/>
      <c r="C39" s="75" t="str">
        <f>Übersetzung!A50</f>
        <v>Aucun bruit de ventilation perceptible.</v>
      </c>
      <c r="D39" s="167"/>
    </row>
    <row r="40" spans="1:4" ht="33" customHeight="1">
      <c r="A40" s="73"/>
      <c r="B40" s="83"/>
      <c r="C40" s="75" t="str">
        <f>Übersetzung!A51</f>
        <v>Un bruit de ventilation est perceptible, mais pas gênant.</v>
      </c>
      <c r="D40" s="167"/>
    </row>
    <row r="41" spans="1:4" ht="33" customHeight="1">
      <c r="A41" s="73"/>
      <c r="B41" s="83"/>
      <c r="C41" s="75" t="str">
        <f>Übersetzung!A52</f>
        <v>Dans certaines pièces le bruit de la ventilation est gênant.</v>
      </c>
      <c r="D41" s="167"/>
    </row>
    <row r="42" spans="1:4" ht="33" customHeight="1">
      <c r="A42" s="6"/>
      <c r="B42" s="3"/>
      <c r="C42" s="92" t="str">
        <f>Übersetzung!A53</f>
        <v>Sans avis / Ne sait pas</v>
      </c>
      <c r="D42" s="168"/>
    </row>
    <row r="43" spans="1:4" s="118" customFormat="1" ht="33" customHeight="1">
      <c r="A43" s="115"/>
      <c r="B43" s="116">
        <v>3.6</v>
      </c>
      <c r="C43" s="117" t="str">
        <f>Übersetzung!A54</f>
        <v>Comment trouvez-vous les courants d'air dans les pièces?</v>
      </c>
      <c r="D43" s="166"/>
    </row>
    <row r="44" spans="1:4" ht="33" customHeight="1">
      <c r="A44" s="73"/>
      <c r="B44" s="83"/>
      <c r="C44" s="75" t="str">
        <f>Übersetzung!A55</f>
        <v>Je ne perçois aucun courant d'air.</v>
      </c>
      <c r="D44" s="167"/>
    </row>
    <row r="45" spans="1:4" ht="33" customHeight="1">
      <c r="A45" s="73"/>
      <c r="B45" s="83"/>
      <c r="C45" s="75" t="str">
        <f>Übersetzung!A56</f>
        <v>Dans une ou plusieurs pièces, la sensation de courants d'air est désagréable.</v>
      </c>
      <c r="D45" s="167"/>
    </row>
    <row r="46" spans="1:4" ht="33" customHeight="1">
      <c r="A46" s="81"/>
      <c r="B46" s="78"/>
      <c r="C46" s="93" t="str">
        <f>Übersetzung!A57</f>
        <v>Sans avis / Ne sait pas</v>
      </c>
      <c r="D46" s="169"/>
    </row>
    <row r="47" spans="1:4" ht="15" customHeight="1">
      <c r="A47" s="136"/>
      <c r="B47" s="137"/>
      <c r="C47" s="137"/>
      <c r="D47" s="90"/>
    </row>
    <row r="48" spans="1:4" ht="33" customHeight="1">
      <c r="A48" s="4"/>
      <c r="B48" s="82">
        <v>4</v>
      </c>
      <c r="C48" s="76" t="str">
        <f>Übersetzung!A58</f>
        <v xml:space="preserve">Comportement des utilisateurs </v>
      </c>
      <c r="D48" s="2" t="str">
        <f>Übersetzung!A30</f>
        <v>Remarques:</v>
      </c>
    </row>
    <row r="49" spans="1:4" s="118" customFormat="1" ht="33" customHeight="1">
      <c r="A49" s="119"/>
      <c r="B49" s="120">
        <v>4.0999999999999996</v>
      </c>
      <c r="C49" s="121" t="str">
        <f>Übersetzung!A59</f>
        <v>Utilisez-vous le thermostat en hiver?</v>
      </c>
      <c r="D49" s="170"/>
    </row>
    <row r="50" spans="1:4" ht="33" customHeight="1">
      <c r="A50" s="73"/>
      <c r="B50" s="83"/>
      <c r="C50" s="75" t="str">
        <f>Übersetzung!A60</f>
        <v>Il n'est pas possible d'influencer la température des pièces.</v>
      </c>
      <c r="D50" s="167"/>
    </row>
    <row r="51" spans="1:4" ht="33" customHeight="1">
      <c r="A51" s="73"/>
      <c r="B51" s="83"/>
      <c r="C51" s="75" t="str">
        <f>Übersetzung!A61</f>
        <v xml:space="preserve">J'utilise les différents réglages possibles sur les thermostats ambiants ou les vannes thermostatiques. </v>
      </c>
      <c r="D51" s="167"/>
    </row>
    <row r="52" spans="1:4" ht="33" customHeight="1">
      <c r="A52" s="73"/>
      <c r="B52" s="83"/>
      <c r="C52" s="75" t="str">
        <f>Übersetzung!A62</f>
        <v>Je diminue ou j'augmente la température de la pièce si besoin en utilisant les différents réglages possibles.</v>
      </c>
      <c r="D52" s="167"/>
    </row>
    <row r="53" spans="1:4" ht="33" customHeight="1">
      <c r="A53" s="6"/>
      <c r="B53" s="3"/>
      <c r="C53" s="92" t="str">
        <f>Übersetzung!A63</f>
        <v>Sans avis / Ne sait pas</v>
      </c>
      <c r="D53" s="168"/>
    </row>
    <row r="54" spans="1:4" s="118" customFormat="1" ht="33" customHeight="1">
      <c r="A54" s="115"/>
      <c r="B54" s="116">
        <v>4.2</v>
      </c>
      <c r="C54" s="117" t="str">
        <f>Übersetzung!A64</f>
        <v>Utilisez-vous les stores à lamelles ou les volets roulants pour obscurcir une pièce?</v>
      </c>
      <c r="D54" s="166"/>
    </row>
    <row r="55" spans="1:4" ht="33" customHeight="1">
      <c r="A55" s="73"/>
      <c r="B55" s="83"/>
      <c r="C55" s="121" t="str">
        <f>Übersetzung!A65</f>
        <v>Il n'est pas possible d'obscurcir la pièce.</v>
      </c>
      <c r="D55" s="167"/>
    </row>
    <row r="56" spans="1:4" ht="33" customHeight="1">
      <c r="A56" s="73"/>
      <c r="B56" s="83"/>
      <c r="C56" s="121" t="str">
        <f>Übersetzung!A66</f>
        <v xml:space="preserve">Je n'obscurcis jamais ou rarement. </v>
      </c>
      <c r="D56" s="167"/>
    </row>
    <row r="57" spans="1:4" ht="33" customHeight="1">
      <c r="A57" s="73"/>
      <c r="B57" s="83"/>
      <c r="C57" s="121" t="str">
        <f>Übersetzung!A67</f>
        <v>Je baisse les stores en été quand le soleil brille.</v>
      </c>
      <c r="D57" s="167"/>
    </row>
    <row r="58" spans="1:4" ht="33" customHeight="1">
      <c r="A58" s="73"/>
      <c r="B58" s="83"/>
      <c r="C58" s="121" t="str">
        <f>Übersetzung!A68</f>
        <v>Les stores se baissent automatiquement (capteur automatique).</v>
      </c>
      <c r="D58" s="167"/>
    </row>
    <row r="59" spans="1:4" ht="33" customHeight="1">
      <c r="A59" s="6"/>
      <c r="B59" s="3"/>
      <c r="C59" s="142" t="str">
        <f>Übersetzung!A69</f>
        <v>Sans avis / Ne sait pas</v>
      </c>
      <c r="D59" s="168"/>
    </row>
    <row r="60" spans="1:4" s="118" customFormat="1" ht="33" customHeight="1">
      <c r="A60" s="115"/>
      <c r="B60" s="116">
        <v>4.3</v>
      </c>
      <c r="C60" s="117" t="str">
        <f>Übersetzung!A70</f>
        <v>Régulez-vous la circulation d'air grâce aux éléments de commande?</v>
      </c>
      <c r="D60" s="166"/>
    </row>
    <row r="61" spans="1:4" ht="33" customHeight="1">
      <c r="A61" s="73"/>
      <c r="B61" s="83"/>
      <c r="C61" s="75" t="str">
        <f>Übersetzung!A71</f>
        <v>Il n'est pas possible de réguler l'air.</v>
      </c>
      <c r="D61" s="167"/>
    </row>
    <row r="62" spans="1:4" ht="33" customHeight="1">
      <c r="A62" s="73"/>
      <c r="B62" s="83"/>
      <c r="C62" s="75" t="str">
        <f>Übersetzung!A72</f>
        <v xml:space="preserve">Je n'utilise pas les options de régulation. La ventilation est toujours réglée sur le même débit. </v>
      </c>
      <c r="D62" s="167"/>
    </row>
    <row r="63" spans="1:4" ht="33" customHeight="1">
      <c r="A63" s="73"/>
      <c r="B63" s="83"/>
      <c r="C63" s="75" t="str">
        <f>Übersetzung!A73</f>
        <v>Je diminue ou j'augmente le débit d'air en utilisant l'élément de commande.</v>
      </c>
      <c r="D63" s="167"/>
    </row>
    <row r="64" spans="1:4" ht="33" customHeight="1">
      <c r="A64" s="6"/>
      <c r="B64" s="3"/>
      <c r="C64" s="92" t="str">
        <f>Übersetzung!A74</f>
        <v>Sans avis / Ne sait pas</v>
      </c>
      <c r="D64" s="168"/>
    </row>
    <row r="65" spans="1:5" s="118" customFormat="1" ht="33" customHeight="1">
      <c r="A65" s="115"/>
      <c r="B65" s="116">
        <v>4.4000000000000004</v>
      </c>
      <c r="C65" s="117" t="str">
        <f>Übersetzung!A75</f>
        <v>Ouvrez-vous les fenêtre pour aérer?</v>
      </c>
      <c r="D65" s="166"/>
    </row>
    <row r="66" spans="1:5" ht="33" customHeight="1">
      <c r="A66" s="73"/>
      <c r="B66" s="83"/>
      <c r="C66" s="75" t="str">
        <f>Übersetzung!A76</f>
        <v>Aucune possibilité d'aérer en ouvrant les fenêtres. Les fenêtres ne s'ouvrent pas.</v>
      </c>
      <c r="D66" s="167"/>
    </row>
    <row r="67" spans="1:5" ht="33" customHeight="1">
      <c r="A67" s="73"/>
      <c r="B67" s="83"/>
      <c r="C67" s="75" t="str">
        <f>Übersetzung!A77</f>
        <v>Je n'ouvre pas ou pas souvent les fenêtres pour aérer.</v>
      </c>
      <c r="D67" s="167"/>
    </row>
    <row r="68" spans="1:5" ht="33" customHeight="1">
      <c r="A68" s="73"/>
      <c r="B68" s="83"/>
      <c r="C68" s="75" t="str">
        <f>Übersetzung!A78</f>
        <v>En hiver, une ou plusieurs fenêtres sont en position oscillo-battante.</v>
      </c>
      <c r="D68" s="167"/>
    </row>
    <row r="69" spans="1:5" ht="33" customHeight="1">
      <c r="A69" s="73"/>
      <c r="B69" s="83"/>
      <c r="C69" s="75" t="str">
        <f>Übersetzung!A79</f>
        <v>J'ouvre les fenêtres pour aérer uniquement en été.</v>
      </c>
      <c r="D69" s="167"/>
    </row>
    <row r="70" spans="1:5" ht="33" customHeight="1">
      <c r="A70" s="73"/>
      <c r="B70" s="83"/>
      <c r="C70" s="75" t="str">
        <f>Übersetzung!A80</f>
        <v>J'ouvre souvent les fenêtres pour aérer aussi bien en été qu'en hiver.</v>
      </c>
      <c r="D70" s="167"/>
    </row>
    <row r="71" spans="1:5" ht="33" customHeight="1">
      <c r="A71" s="6"/>
      <c r="B71" s="3"/>
      <c r="C71" s="92" t="str">
        <f>Übersetzung!A81</f>
        <v>Sans avis / Ne sait pas</v>
      </c>
      <c r="D71" s="168"/>
    </row>
    <row r="72" spans="1:5" s="118" customFormat="1" ht="33" customHeight="1">
      <c r="A72" s="115"/>
      <c r="B72" s="116">
        <v>4.5</v>
      </c>
      <c r="C72" s="117" t="str">
        <f>Übersetzung!A82</f>
        <v>Ouvrez-vous les fenêtres la nuit en été pour faire baisser la température intérieure?</v>
      </c>
      <c r="D72" s="166"/>
    </row>
    <row r="73" spans="1:5" ht="33" customHeight="1">
      <c r="A73" s="73"/>
      <c r="B73" s="83"/>
      <c r="C73" s="75" t="str">
        <f>Übersetzung!A83</f>
        <v>Il n'est pas possible d'ouvrir les fenêtres pour faire baisser la température intérieure la nuit. Les fenêtres ne s'ouvrent pas.</v>
      </c>
      <c r="D73" s="167"/>
    </row>
    <row r="74" spans="1:5" ht="33" customHeight="1">
      <c r="A74" s="73"/>
      <c r="B74" s="83"/>
      <c r="C74" s="75" t="str">
        <f>Übersetzung!A84</f>
        <v xml:space="preserve">Je n'ouvre pas les fenêtres pour faire baisser la température intérieure la nuit. </v>
      </c>
      <c r="D74" s="167"/>
    </row>
    <row r="75" spans="1:5" ht="33" customHeight="1">
      <c r="A75" s="73"/>
      <c r="B75" s="83"/>
      <c r="C75" s="75" t="str">
        <f>Übersetzung!A85</f>
        <v>J'ouvre les fenêtres pour faire baisser la température intérieure la nuit lorsque le besoin s'en fait sentir.</v>
      </c>
      <c r="D75" s="167"/>
    </row>
    <row r="76" spans="1:5" ht="33" customHeight="1">
      <c r="A76" s="73"/>
      <c r="B76" s="83"/>
      <c r="C76" s="75" t="str">
        <f>Übersetzung!A86</f>
        <v>J'ouvrirais bien les fenêtres pour faire baisser la température intérieure la nuit, mais le bruit ou les nuisances extérieures m'en empêchent.</v>
      </c>
      <c r="D76" s="167"/>
    </row>
    <row r="77" spans="1:5" ht="33" customHeight="1">
      <c r="A77" s="81"/>
      <c r="B77" s="78"/>
      <c r="C77" s="93" t="str">
        <f>Übersetzung!A87</f>
        <v>Sans avis / Ne sait pas</v>
      </c>
      <c r="D77" s="169"/>
    </row>
    <row r="78" spans="1:5" ht="15" customHeight="1">
      <c r="A78" s="55"/>
      <c r="B78" s="80"/>
      <c r="C78" s="80"/>
      <c r="D78" s="90"/>
    </row>
    <row r="79" spans="1:5" ht="24.95" customHeight="1">
      <c r="A79" s="4"/>
      <c r="B79" s="82">
        <v>5</v>
      </c>
      <c r="C79" s="76" t="str">
        <f>Übersetzung!A88</f>
        <v xml:space="preserve">Autres </v>
      </c>
      <c r="D79" s="91" t="str">
        <f>Übersetzung!A30</f>
        <v>Remarques:</v>
      </c>
      <c r="E79" s="34"/>
    </row>
    <row r="80" spans="1:5" ht="82.5" customHeight="1">
      <c r="A80" s="1"/>
      <c r="B80" s="7">
        <v>5.0999999999999996</v>
      </c>
      <c r="C80" s="5" t="str">
        <f>Übersetzung!A89</f>
        <v>Avez-vous des remarques supplémentaires relatives aux thèmes Minergie, confort et efficacité énergétique?</v>
      </c>
      <c r="D80" s="150"/>
      <c r="E80" s="34"/>
    </row>
    <row r="81" spans="1:5" ht="82.5" customHeight="1">
      <c r="A81" s="54"/>
      <c r="B81" s="77">
        <v>5.2</v>
      </c>
      <c r="C81" s="79" t="str">
        <f>Übersetzung!A90</f>
        <v>Avez-vous déjà constaté des problèmes ou des défauts sur les installations techniques?</v>
      </c>
      <c r="D81" s="151"/>
      <c r="E81" s="34"/>
    </row>
    <row r="82" spans="1:5" ht="15" customHeight="1">
      <c r="B82" s="94"/>
      <c r="C82" s="94"/>
      <c r="D82" s="95"/>
    </row>
    <row r="83" spans="1:5" ht="15" customHeight="1">
      <c r="B83" s="94"/>
      <c r="C83" s="94"/>
      <c r="D83" s="95"/>
    </row>
    <row r="84" spans="1:5" ht="15" customHeight="1">
      <c r="B84" s="94"/>
      <c r="C84" s="94"/>
      <c r="D84" s="95"/>
    </row>
    <row r="85" spans="1:5" ht="15" customHeight="1">
      <c r="B85" s="94"/>
      <c r="C85" s="94"/>
      <c r="D85" s="95"/>
    </row>
    <row r="86" spans="1:5" ht="15" customHeight="1">
      <c r="B86" s="94"/>
      <c r="C86" s="94"/>
      <c r="D86" s="95"/>
    </row>
    <row r="87" spans="1:5" ht="15" customHeight="1">
      <c r="B87" s="94"/>
      <c r="C87" s="94"/>
      <c r="D87" s="95"/>
    </row>
    <row r="88" spans="1:5" ht="15" customHeight="1">
      <c r="B88" s="94"/>
      <c r="C88" s="94"/>
      <c r="D88" s="95"/>
    </row>
    <row r="89" spans="1:5" ht="15" customHeight="1">
      <c r="B89" s="94"/>
      <c r="C89" s="94"/>
      <c r="D89" s="95"/>
    </row>
    <row r="90" spans="1:5" ht="15" customHeight="1">
      <c r="B90" s="94"/>
      <c r="C90" s="94"/>
      <c r="D90" s="95"/>
    </row>
    <row r="91" spans="1:5" ht="15" customHeight="1">
      <c r="B91" s="94"/>
      <c r="C91" s="94"/>
      <c r="D91" s="95"/>
    </row>
    <row r="92" spans="1:5" ht="15" customHeight="1">
      <c r="B92" s="94"/>
      <c r="C92" s="94"/>
      <c r="D92" s="95"/>
    </row>
    <row r="93" spans="1:5" ht="15" customHeight="1">
      <c r="B93" s="94"/>
      <c r="C93" s="94"/>
      <c r="D93" s="95"/>
    </row>
    <row r="94" spans="1:5" ht="15" customHeight="1">
      <c r="B94" s="94"/>
      <c r="C94" s="94"/>
      <c r="D94" s="95"/>
    </row>
    <row r="95" spans="1:5" ht="15" customHeight="1">
      <c r="B95" s="94"/>
      <c r="C95" s="94"/>
      <c r="D95" s="95"/>
    </row>
    <row r="96" spans="1:5" ht="15" customHeight="1">
      <c r="B96" s="94"/>
      <c r="C96" s="94"/>
      <c r="D96" s="95"/>
    </row>
    <row r="97" spans="2:4" ht="15" customHeight="1">
      <c r="B97" s="94"/>
      <c r="C97" s="94"/>
      <c r="D97" s="95"/>
    </row>
    <row r="98" spans="2:4" ht="15" customHeight="1">
      <c r="B98" s="94"/>
      <c r="C98" s="94"/>
      <c r="D98" s="95"/>
    </row>
    <row r="99" spans="2:4" ht="15" customHeight="1">
      <c r="B99" s="94"/>
      <c r="C99" s="94"/>
      <c r="D99" s="95"/>
    </row>
    <row r="100" spans="2:4" ht="15" customHeight="1">
      <c r="B100" s="94"/>
      <c r="C100" s="94"/>
      <c r="D100" s="95"/>
    </row>
    <row r="101" spans="2:4" ht="15" customHeight="1">
      <c r="B101" s="94"/>
      <c r="C101" s="94"/>
      <c r="D101" s="94"/>
    </row>
    <row r="102" spans="2:4" ht="15" customHeight="1">
      <c r="B102" s="94"/>
      <c r="C102" s="94"/>
      <c r="D102" s="94"/>
    </row>
    <row r="103" spans="2:4" ht="15" customHeight="1">
      <c r="B103" s="94"/>
      <c r="C103" s="94"/>
      <c r="D103" s="94"/>
    </row>
    <row r="104" spans="2:4" ht="15" customHeight="1">
      <c r="B104" s="94"/>
      <c r="C104" s="94"/>
      <c r="D104" s="94"/>
    </row>
    <row r="105" spans="2:4" ht="15" customHeight="1">
      <c r="B105" s="94"/>
      <c r="C105" s="94"/>
      <c r="D105" s="94"/>
    </row>
    <row r="106" spans="2:4" ht="15" customHeight="1">
      <c r="B106" s="94"/>
      <c r="C106" s="94"/>
      <c r="D106" s="94"/>
    </row>
    <row r="107" spans="2:4" ht="15" customHeight="1">
      <c r="B107" s="94"/>
      <c r="C107" s="94"/>
      <c r="D107" s="94"/>
    </row>
    <row r="108" spans="2:4" ht="15" customHeight="1"/>
    <row r="109" spans="2:4" ht="15" customHeight="1"/>
    <row r="110" spans="2:4" ht="15" customHeight="1"/>
    <row r="111" spans="2:4" ht="15" customHeight="1"/>
    <row r="112" spans="2:4"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sheetData>
  <sheetProtection algorithmName="SHA-512" hashValue="4z7tsURGEc0FJkSdMGtmKuwBhUX+nIUiBzW3g7qSEYL7B8obQmjxvJ72BWMOf1GhovybZkEYDJeNmnwd6VHSUA==" saltValue="JqJw92ZNmCc38YPUZZBZFQ==" spinCount="100000" sheet="1" objects="1" scenarios="1"/>
  <mergeCells count="12">
    <mergeCell ref="A5:D5"/>
    <mergeCell ref="D20:D24"/>
    <mergeCell ref="D25:D29"/>
    <mergeCell ref="D30:D33"/>
    <mergeCell ref="D34:D37"/>
    <mergeCell ref="D38:D42"/>
    <mergeCell ref="D72:D77"/>
    <mergeCell ref="D43:D46"/>
    <mergeCell ref="D49:D53"/>
    <mergeCell ref="D54:D59"/>
    <mergeCell ref="D60:D64"/>
    <mergeCell ref="D65:D71"/>
  </mergeCells>
  <conditionalFormatting sqref="A87:B87">
    <cfRule type="cellIs" dxfId="0" priority="2" operator="equal">
      <formula>2</formula>
    </cfRule>
  </conditionalFormatting>
  <pageMargins left="0.78740157480314965" right="0.59055118110236227" top="0.59055118110236227" bottom="0.78740157480314965" header="0.47244094488188981" footer="0.39370078740157483"/>
  <pageSetup paperSize="9" scale="52" fitToHeight="0" orientation="portrait" verticalDpi="1200" r:id="rId1"/>
  <headerFooter alignWithMargins="0">
    <oddFooter>&amp;L&amp;6   &amp;F&amp;D&amp;R&amp;6Seite &amp;P</oddFooter>
  </headerFooter>
  <rowBreaks count="1" manualBreakCount="1">
    <brk id="47"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4">
              <controlPr defaultSize="0" autoFill="0" autoLine="0" autoPict="0">
                <anchor moveWithCells="1">
                  <from>
                    <xdr:col>1</xdr:col>
                    <xdr:colOff>9525</xdr:colOff>
                    <xdr:row>21</xdr:row>
                    <xdr:rowOff>114300</xdr:rowOff>
                  </from>
                  <to>
                    <xdr:col>1</xdr:col>
                    <xdr:colOff>238125</xdr:colOff>
                    <xdr:row>21</xdr:row>
                    <xdr:rowOff>295275</xdr:rowOff>
                  </to>
                </anchor>
              </controlPr>
            </control>
          </mc:Choice>
        </mc:AlternateContent>
        <mc:AlternateContent xmlns:mc="http://schemas.openxmlformats.org/markup-compatibility/2006">
          <mc:Choice Requires="x14">
            <control shapeId="3092" r:id="rId5" name="Check Box 20">
              <controlPr defaultSize="0" autoFill="0" autoLine="0" autoPict="0">
                <anchor moveWithCells="1">
                  <from>
                    <xdr:col>1</xdr:col>
                    <xdr:colOff>9525</xdr:colOff>
                    <xdr:row>27</xdr:row>
                    <xdr:rowOff>95250</xdr:rowOff>
                  </from>
                  <to>
                    <xdr:col>1</xdr:col>
                    <xdr:colOff>238125</xdr:colOff>
                    <xdr:row>27</xdr:row>
                    <xdr:rowOff>276225</xdr:rowOff>
                  </to>
                </anchor>
              </controlPr>
            </control>
          </mc:Choice>
        </mc:AlternateContent>
        <mc:AlternateContent xmlns:mc="http://schemas.openxmlformats.org/markup-compatibility/2006">
          <mc:Choice Requires="x14">
            <control shapeId="3112" r:id="rId6" name="Check Box 40">
              <controlPr defaultSize="0" autoFill="0" autoLine="0" autoPict="0">
                <anchor moveWithCells="1">
                  <from>
                    <xdr:col>1</xdr:col>
                    <xdr:colOff>9525</xdr:colOff>
                    <xdr:row>50</xdr:row>
                    <xdr:rowOff>9525</xdr:rowOff>
                  </from>
                  <to>
                    <xdr:col>1</xdr:col>
                    <xdr:colOff>238125</xdr:colOff>
                    <xdr:row>50</xdr:row>
                    <xdr:rowOff>190500</xdr:rowOff>
                  </to>
                </anchor>
              </controlPr>
            </control>
          </mc:Choice>
        </mc:AlternateContent>
        <mc:AlternateContent xmlns:mc="http://schemas.openxmlformats.org/markup-compatibility/2006">
          <mc:Choice Requires="x14">
            <control shapeId="3113" r:id="rId7" name="Check Box 41">
              <controlPr defaultSize="0" autoFill="0" autoLine="0" autoPict="0">
                <anchor moveWithCells="1">
                  <from>
                    <xdr:col>1</xdr:col>
                    <xdr:colOff>9525</xdr:colOff>
                    <xdr:row>51</xdr:row>
                    <xdr:rowOff>9525</xdr:rowOff>
                  </from>
                  <to>
                    <xdr:col>1</xdr:col>
                    <xdr:colOff>238125</xdr:colOff>
                    <xdr:row>51</xdr:row>
                    <xdr:rowOff>190500</xdr:rowOff>
                  </to>
                </anchor>
              </controlPr>
            </control>
          </mc:Choice>
        </mc:AlternateContent>
        <mc:AlternateContent xmlns:mc="http://schemas.openxmlformats.org/markup-compatibility/2006">
          <mc:Choice Requires="x14">
            <control shapeId="3116" r:id="rId8" name="Check Box 44">
              <controlPr defaultSize="0" autoFill="0" autoLine="0" autoPict="0">
                <anchor moveWithCells="1">
                  <from>
                    <xdr:col>1</xdr:col>
                    <xdr:colOff>9525</xdr:colOff>
                    <xdr:row>55</xdr:row>
                    <xdr:rowOff>123825</xdr:rowOff>
                  </from>
                  <to>
                    <xdr:col>1</xdr:col>
                    <xdr:colOff>238125</xdr:colOff>
                    <xdr:row>55</xdr:row>
                    <xdr:rowOff>304800</xdr:rowOff>
                  </to>
                </anchor>
              </controlPr>
            </control>
          </mc:Choice>
        </mc:AlternateContent>
        <mc:AlternateContent xmlns:mc="http://schemas.openxmlformats.org/markup-compatibility/2006">
          <mc:Choice Requires="x14">
            <control shapeId="3119" r:id="rId9" name="Check Box 47">
              <controlPr defaultSize="0" autoFill="0" autoLine="0" autoPict="0">
                <anchor moveWithCells="1">
                  <from>
                    <xdr:col>1</xdr:col>
                    <xdr:colOff>9525</xdr:colOff>
                    <xdr:row>57</xdr:row>
                    <xdr:rowOff>123825</xdr:rowOff>
                  </from>
                  <to>
                    <xdr:col>1</xdr:col>
                    <xdr:colOff>238125</xdr:colOff>
                    <xdr:row>57</xdr:row>
                    <xdr:rowOff>304800</xdr:rowOff>
                  </to>
                </anchor>
              </controlPr>
            </control>
          </mc:Choice>
        </mc:AlternateContent>
        <mc:AlternateContent xmlns:mc="http://schemas.openxmlformats.org/markup-compatibility/2006">
          <mc:Choice Requires="x14">
            <control shapeId="3120" r:id="rId10" name="Check Box 48">
              <controlPr defaultSize="0" autoFill="0" autoLine="0" autoPict="0">
                <anchor moveWithCells="1">
                  <from>
                    <xdr:col>1</xdr:col>
                    <xdr:colOff>9525</xdr:colOff>
                    <xdr:row>56</xdr:row>
                    <xdr:rowOff>142875</xdr:rowOff>
                  </from>
                  <to>
                    <xdr:col>1</xdr:col>
                    <xdr:colOff>238125</xdr:colOff>
                    <xdr:row>56</xdr:row>
                    <xdr:rowOff>323850</xdr:rowOff>
                  </to>
                </anchor>
              </controlPr>
            </control>
          </mc:Choice>
        </mc:AlternateContent>
        <mc:AlternateContent xmlns:mc="http://schemas.openxmlformats.org/markup-compatibility/2006">
          <mc:Choice Requires="x14">
            <control shapeId="3122" r:id="rId11" name="Check Box 50">
              <controlPr defaultSize="0" autoFill="0" autoLine="0" autoPict="0">
                <anchor moveWithCells="1">
                  <from>
                    <xdr:col>1</xdr:col>
                    <xdr:colOff>9525</xdr:colOff>
                    <xdr:row>61</xdr:row>
                    <xdr:rowOff>9525</xdr:rowOff>
                  </from>
                  <to>
                    <xdr:col>1</xdr:col>
                    <xdr:colOff>238125</xdr:colOff>
                    <xdr:row>61</xdr:row>
                    <xdr:rowOff>190500</xdr:rowOff>
                  </to>
                </anchor>
              </controlPr>
            </control>
          </mc:Choice>
        </mc:AlternateContent>
        <mc:AlternateContent xmlns:mc="http://schemas.openxmlformats.org/markup-compatibility/2006">
          <mc:Choice Requires="x14">
            <control shapeId="3123" r:id="rId12" name="Check Box 51">
              <controlPr defaultSize="0" autoFill="0" autoLine="0" autoPict="0">
                <anchor moveWithCells="1">
                  <from>
                    <xdr:col>1</xdr:col>
                    <xdr:colOff>9525</xdr:colOff>
                    <xdr:row>62</xdr:row>
                    <xdr:rowOff>9525</xdr:rowOff>
                  </from>
                  <to>
                    <xdr:col>1</xdr:col>
                    <xdr:colOff>238125</xdr:colOff>
                    <xdr:row>62</xdr:row>
                    <xdr:rowOff>190500</xdr:rowOff>
                  </to>
                </anchor>
              </controlPr>
            </control>
          </mc:Choice>
        </mc:AlternateContent>
        <mc:AlternateContent xmlns:mc="http://schemas.openxmlformats.org/markup-compatibility/2006">
          <mc:Choice Requires="x14">
            <control shapeId="3126" r:id="rId13" name="Check Box 54">
              <controlPr defaultSize="0" autoFill="0" autoLine="0" autoPict="0">
                <anchor moveWithCells="1">
                  <from>
                    <xdr:col>1</xdr:col>
                    <xdr:colOff>9525</xdr:colOff>
                    <xdr:row>66</xdr:row>
                    <xdr:rowOff>9525</xdr:rowOff>
                  </from>
                  <to>
                    <xdr:col>1</xdr:col>
                    <xdr:colOff>238125</xdr:colOff>
                    <xdr:row>66</xdr:row>
                    <xdr:rowOff>190500</xdr:rowOff>
                  </to>
                </anchor>
              </controlPr>
            </control>
          </mc:Choice>
        </mc:AlternateContent>
        <mc:AlternateContent xmlns:mc="http://schemas.openxmlformats.org/markup-compatibility/2006">
          <mc:Choice Requires="x14">
            <control shapeId="3132" r:id="rId14" name="Check Box 60">
              <controlPr defaultSize="0" autoFill="0" autoLine="0" autoPict="0">
                <anchor moveWithCells="1">
                  <from>
                    <xdr:col>1</xdr:col>
                    <xdr:colOff>9525</xdr:colOff>
                    <xdr:row>67</xdr:row>
                    <xdr:rowOff>9525</xdr:rowOff>
                  </from>
                  <to>
                    <xdr:col>1</xdr:col>
                    <xdr:colOff>238125</xdr:colOff>
                    <xdr:row>67</xdr:row>
                    <xdr:rowOff>190500</xdr:rowOff>
                  </to>
                </anchor>
              </controlPr>
            </control>
          </mc:Choice>
        </mc:AlternateContent>
        <mc:AlternateContent xmlns:mc="http://schemas.openxmlformats.org/markup-compatibility/2006">
          <mc:Choice Requires="x14">
            <control shapeId="3137" r:id="rId15" name="Check Box 65">
              <controlPr defaultSize="0" autoFill="0" autoLine="0" autoPict="0">
                <anchor moveWithCells="1">
                  <from>
                    <xdr:col>1</xdr:col>
                    <xdr:colOff>9525</xdr:colOff>
                    <xdr:row>69</xdr:row>
                    <xdr:rowOff>9525</xdr:rowOff>
                  </from>
                  <to>
                    <xdr:col>1</xdr:col>
                    <xdr:colOff>238125</xdr:colOff>
                    <xdr:row>69</xdr:row>
                    <xdr:rowOff>190500</xdr:rowOff>
                  </to>
                </anchor>
              </controlPr>
            </control>
          </mc:Choice>
        </mc:AlternateContent>
        <mc:AlternateContent xmlns:mc="http://schemas.openxmlformats.org/markup-compatibility/2006">
          <mc:Choice Requires="x14">
            <control shapeId="3141" r:id="rId16" name="Check Box 69">
              <controlPr defaultSize="0" autoFill="0" autoLine="0" autoPict="0">
                <anchor moveWithCells="1">
                  <from>
                    <xdr:col>1</xdr:col>
                    <xdr:colOff>9525</xdr:colOff>
                    <xdr:row>68</xdr:row>
                    <xdr:rowOff>9525</xdr:rowOff>
                  </from>
                  <to>
                    <xdr:col>1</xdr:col>
                    <xdr:colOff>238125</xdr:colOff>
                    <xdr:row>68</xdr:row>
                    <xdr:rowOff>190500</xdr:rowOff>
                  </to>
                </anchor>
              </controlPr>
            </control>
          </mc:Choice>
        </mc:AlternateContent>
        <mc:AlternateContent xmlns:mc="http://schemas.openxmlformats.org/markup-compatibility/2006">
          <mc:Choice Requires="x14">
            <control shapeId="3142" r:id="rId17" name="Check Box 70">
              <controlPr defaultSize="0" autoFill="0" autoLine="0" autoPict="0">
                <anchor moveWithCells="1">
                  <from>
                    <xdr:col>1</xdr:col>
                    <xdr:colOff>9525</xdr:colOff>
                    <xdr:row>72</xdr:row>
                    <xdr:rowOff>19050</xdr:rowOff>
                  </from>
                  <to>
                    <xdr:col>1</xdr:col>
                    <xdr:colOff>238125</xdr:colOff>
                    <xdr:row>72</xdr:row>
                    <xdr:rowOff>200025</xdr:rowOff>
                  </to>
                </anchor>
              </controlPr>
            </control>
          </mc:Choice>
        </mc:AlternateContent>
        <mc:AlternateContent xmlns:mc="http://schemas.openxmlformats.org/markup-compatibility/2006">
          <mc:Choice Requires="x14">
            <control shapeId="3143" r:id="rId18" name="Check Box 71">
              <controlPr defaultSize="0" autoFill="0" autoLine="0" autoPict="0">
                <anchor moveWithCells="1">
                  <from>
                    <xdr:col>1</xdr:col>
                    <xdr:colOff>9525</xdr:colOff>
                    <xdr:row>73</xdr:row>
                    <xdr:rowOff>0</xdr:rowOff>
                  </from>
                  <to>
                    <xdr:col>1</xdr:col>
                    <xdr:colOff>238125</xdr:colOff>
                    <xdr:row>73</xdr:row>
                    <xdr:rowOff>180975</xdr:rowOff>
                  </to>
                </anchor>
              </controlPr>
            </control>
          </mc:Choice>
        </mc:AlternateContent>
        <mc:AlternateContent xmlns:mc="http://schemas.openxmlformats.org/markup-compatibility/2006">
          <mc:Choice Requires="x14">
            <control shapeId="3146" r:id="rId19" name="Check Box 74">
              <controlPr defaultSize="0" autoFill="0" autoLine="0" autoPict="0">
                <anchor moveWithCells="1">
                  <from>
                    <xdr:col>1</xdr:col>
                    <xdr:colOff>9525</xdr:colOff>
                    <xdr:row>75</xdr:row>
                    <xdr:rowOff>0</xdr:rowOff>
                  </from>
                  <to>
                    <xdr:col>1</xdr:col>
                    <xdr:colOff>238125</xdr:colOff>
                    <xdr:row>75</xdr:row>
                    <xdr:rowOff>180975</xdr:rowOff>
                  </to>
                </anchor>
              </controlPr>
            </control>
          </mc:Choice>
        </mc:AlternateContent>
        <mc:AlternateContent xmlns:mc="http://schemas.openxmlformats.org/markup-compatibility/2006">
          <mc:Choice Requires="x14">
            <control shapeId="3147" r:id="rId20" name="Check Box 75">
              <controlPr defaultSize="0" autoFill="0" autoLine="0" autoPict="0">
                <anchor moveWithCells="1">
                  <from>
                    <xdr:col>1</xdr:col>
                    <xdr:colOff>9525</xdr:colOff>
                    <xdr:row>74</xdr:row>
                    <xdr:rowOff>0</xdr:rowOff>
                  </from>
                  <to>
                    <xdr:col>1</xdr:col>
                    <xdr:colOff>238125</xdr:colOff>
                    <xdr:row>74</xdr:row>
                    <xdr:rowOff>180975</xdr:rowOff>
                  </to>
                </anchor>
              </controlPr>
            </control>
          </mc:Choice>
        </mc:AlternateContent>
        <mc:AlternateContent xmlns:mc="http://schemas.openxmlformats.org/markup-compatibility/2006">
          <mc:Choice Requires="x14">
            <control shapeId="3152" r:id="rId21" name="Check Box 80">
              <controlPr defaultSize="0" autoFill="0" autoLine="0" autoPict="0">
                <anchor moveWithCells="1">
                  <from>
                    <xdr:col>1</xdr:col>
                    <xdr:colOff>9525</xdr:colOff>
                    <xdr:row>76</xdr:row>
                    <xdr:rowOff>0</xdr:rowOff>
                  </from>
                  <to>
                    <xdr:col>1</xdr:col>
                    <xdr:colOff>238125</xdr:colOff>
                    <xdr:row>76</xdr:row>
                    <xdr:rowOff>180975</xdr:rowOff>
                  </to>
                </anchor>
              </controlPr>
            </control>
          </mc:Choice>
        </mc:AlternateContent>
        <mc:AlternateContent xmlns:mc="http://schemas.openxmlformats.org/markup-compatibility/2006">
          <mc:Choice Requires="x14">
            <control shapeId="3156" r:id="rId22" name="Check Box 84">
              <controlPr defaultSize="0" autoFill="0" autoLine="0" autoPict="0">
                <anchor moveWithCells="1">
                  <from>
                    <xdr:col>1</xdr:col>
                    <xdr:colOff>9525</xdr:colOff>
                    <xdr:row>70</xdr:row>
                    <xdr:rowOff>0</xdr:rowOff>
                  </from>
                  <to>
                    <xdr:col>1</xdr:col>
                    <xdr:colOff>238125</xdr:colOff>
                    <xdr:row>70</xdr:row>
                    <xdr:rowOff>180975</xdr:rowOff>
                  </to>
                </anchor>
              </controlPr>
            </control>
          </mc:Choice>
        </mc:AlternateContent>
        <mc:AlternateContent xmlns:mc="http://schemas.openxmlformats.org/markup-compatibility/2006">
          <mc:Choice Requires="x14">
            <control shapeId="3161" r:id="rId23" name="Check Box 89">
              <controlPr defaultSize="0" autoFill="0" autoLine="0" autoPict="0">
                <anchor moveWithCells="1">
                  <from>
                    <xdr:col>1</xdr:col>
                    <xdr:colOff>0</xdr:colOff>
                    <xdr:row>49</xdr:row>
                    <xdr:rowOff>19050</xdr:rowOff>
                  </from>
                  <to>
                    <xdr:col>1</xdr:col>
                    <xdr:colOff>228600</xdr:colOff>
                    <xdr:row>49</xdr:row>
                    <xdr:rowOff>200025</xdr:rowOff>
                  </to>
                </anchor>
              </controlPr>
            </control>
          </mc:Choice>
        </mc:AlternateContent>
        <mc:AlternateContent xmlns:mc="http://schemas.openxmlformats.org/markup-compatibility/2006">
          <mc:Choice Requires="x14">
            <control shapeId="3176" r:id="rId24" name="Check Box 104">
              <controlPr defaultSize="0" autoFill="0" autoLine="0" autoPict="0">
                <anchor moveWithCells="1">
                  <from>
                    <xdr:col>1</xdr:col>
                    <xdr:colOff>9525</xdr:colOff>
                    <xdr:row>31</xdr:row>
                    <xdr:rowOff>152400</xdr:rowOff>
                  </from>
                  <to>
                    <xdr:col>1</xdr:col>
                    <xdr:colOff>228600</xdr:colOff>
                    <xdr:row>31</xdr:row>
                    <xdr:rowOff>276225</xdr:rowOff>
                  </to>
                </anchor>
              </controlPr>
            </control>
          </mc:Choice>
        </mc:AlternateContent>
        <mc:AlternateContent xmlns:mc="http://schemas.openxmlformats.org/markup-compatibility/2006">
          <mc:Choice Requires="x14">
            <control shapeId="3180" r:id="rId25" name="Check Box 108">
              <controlPr defaultSize="0" autoFill="0" autoLine="0" autoPict="0">
                <anchor moveWithCells="1">
                  <from>
                    <xdr:col>1</xdr:col>
                    <xdr:colOff>9525</xdr:colOff>
                    <xdr:row>35</xdr:row>
                    <xdr:rowOff>114300</xdr:rowOff>
                  </from>
                  <to>
                    <xdr:col>1</xdr:col>
                    <xdr:colOff>238125</xdr:colOff>
                    <xdr:row>35</xdr:row>
                    <xdr:rowOff>295275</xdr:rowOff>
                  </to>
                </anchor>
              </controlPr>
            </control>
          </mc:Choice>
        </mc:AlternateContent>
        <mc:AlternateContent xmlns:mc="http://schemas.openxmlformats.org/markup-compatibility/2006">
          <mc:Choice Requires="x14">
            <control shapeId="3187" r:id="rId26" name="Check Box 115">
              <controlPr defaultSize="0" autoFill="0" autoLine="0" autoPict="0">
                <anchor moveWithCells="1">
                  <from>
                    <xdr:col>1</xdr:col>
                    <xdr:colOff>9525</xdr:colOff>
                    <xdr:row>39</xdr:row>
                    <xdr:rowOff>9525</xdr:rowOff>
                  </from>
                  <to>
                    <xdr:col>1</xdr:col>
                    <xdr:colOff>238125</xdr:colOff>
                    <xdr:row>39</xdr:row>
                    <xdr:rowOff>190500</xdr:rowOff>
                  </to>
                </anchor>
              </controlPr>
            </control>
          </mc:Choice>
        </mc:AlternateContent>
        <mc:AlternateContent xmlns:mc="http://schemas.openxmlformats.org/markup-compatibility/2006">
          <mc:Choice Requires="x14">
            <control shapeId="3188" r:id="rId27" name="Check Box 116">
              <controlPr defaultSize="0" autoFill="0" autoLine="0" autoPict="0">
                <anchor moveWithCells="1">
                  <from>
                    <xdr:col>1</xdr:col>
                    <xdr:colOff>9525</xdr:colOff>
                    <xdr:row>40</xdr:row>
                    <xdr:rowOff>9525</xdr:rowOff>
                  </from>
                  <to>
                    <xdr:col>1</xdr:col>
                    <xdr:colOff>238125</xdr:colOff>
                    <xdr:row>40</xdr:row>
                    <xdr:rowOff>190500</xdr:rowOff>
                  </to>
                </anchor>
              </controlPr>
            </control>
          </mc:Choice>
        </mc:AlternateContent>
        <mc:AlternateContent xmlns:mc="http://schemas.openxmlformats.org/markup-compatibility/2006">
          <mc:Choice Requires="x14">
            <control shapeId="3189" r:id="rId28" name="Check Box 117">
              <controlPr defaultSize="0" autoFill="0" autoLine="0" autoPict="0">
                <anchor moveWithCells="1">
                  <from>
                    <xdr:col>1</xdr:col>
                    <xdr:colOff>9525</xdr:colOff>
                    <xdr:row>41</xdr:row>
                    <xdr:rowOff>0</xdr:rowOff>
                  </from>
                  <to>
                    <xdr:col>1</xdr:col>
                    <xdr:colOff>238125</xdr:colOff>
                    <xdr:row>41</xdr:row>
                    <xdr:rowOff>180975</xdr:rowOff>
                  </to>
                </anchor>
              </controlPr>
            </control>
          </mc:Choice>
        </mc:AlternateContent>
        <mc:AlternateContent xmlns:mc="http://schemas.openxmlformats.org/markup-compatibility/2006">
          <mc:Choice Requires="x14">
            <control shapeId="3190" r:id="rId29" name="Check Box 118">
              <controlPr defaultSize="0" autoFill="0" autoLine="0" autoPict="0">
                <anchor moveWithCells="1">
                  <from>
                    <xdr:col>1</xdr:col>
                    <xdr:colOff>9525</xdr:colOff>
                    <xdr:row>43</xdr:row>
                    <xdr:rowOff>9525</xdr:rowOff>
                  </from>
                  <to>
                    <xdr:col>1</xdr:col>
                    <xdr:colOff>238125</xdr:colOff>
                    <xdr:row>43</xdr:row>
                    <xdr:rowOff>190500</xdr:rowOff>
                  </to>
                </anchor>
              </controlPr>
            </control>
          </mc:Choice>
        </mc:AlternateContent>
        <mc:AlternateContent xmlns:mc="http://schemas.openxmlformats.org/markup-compatibility/2006">
          <mc:Choice Requires="x14">
            <control shapeId="3191" r:id="rId30" name="Check Box 119">
              <controlPr defaultSize="0" autoFill="0" autoLine="0" autoPict="0">
                <anchor moveWithCells="1">
                  <from>
                    <xdr:col>1</xdr:col>
                    <xdr:colOff>9525</xdr:colOff>
                    <xdr:row>44</xdr:row>
                    <xdr:rowOff>9525</xdr:rowOff>
                  </from>
                  <to>
                    <xdr:col>1</xdr:col>
                    <xdr:colOff>238125</xdr:colOff>
                    <xdr:row>44</xdr:row>
                    <xdr:rowOff>190500</xdr:rowOff>
                  </to>
                </anchor>
              </controlPr>
            </control>
          </mc:Choice>
        </mc:AlternateContent>
        <mc:AlternateContent xmlns:mc="http://schemas.openxmlformats.org/markup-compatibility/2006">
          <mc:Choice Requires="x14">
            <control shapeId="3192" r:id="rId31" name="Check Box 120">
              <controlPr defaultSize="0" autoFill="0" autoLine="0" autoPict="0">
                <anchor moveWithCells="1">
                  <from>
                    <xdr:col>1</xdr:col>
                    <xdr:colOff>9525</xdr:colOff>
                    <xdr:row>45</xdr:row>
                    <xdr:rowOff>9525</xdr:rowOff>
                  </from>
                  <to>
                    <xdr:col>1</xdr:col>
                    <xdr:colOff>238125</xdr:colOff>
                    <xdr:row>45</xdr:row>
                    <xdr:rowOff>190500</xdr:rowOff>
                  </to>
                </anchor>
              </controlPr>
            </control>
          </mc:Choice>
        </mc:AlternateContent>
        <mc:AlternateContent xmlns:mc="http://schemas.openxmlformats.org/markup-compatibility/2006">
          <mc:Choice Requires="x14">
            <control shapeId="3198" r:id="rId32" name="Check Box 126">
              <controlPr defaultSize="0" autoFill="0" autoLine="0" autoPict="0">
                <anchor moveWithCells="1">
                  <from>
                    <xdr:col>1</xdr:col>
                    <xdr:colOff>9525</xdr:colOff>
                    <xdr:row>30</xdr:row>
                    <xdr:rowOff>152400</xdr:rowOff>
                  </from>
                  <to>
                    <xdr:col>1</xdr:col>
                    <xdr:colOff>228600</xdr:colOff>
                    <xdr:row>30</xdr:row>
                    <xdr:rowOff>276225</xdr:rowOff>
                  </to>
                </anchor>
              </controlPr>
            </control>
          </mc:Choice>
        </mc:AlternateContent>
        <mc:AlternateContent xmlns:mc="http://schemas.openxmlformats.org/markup-compatibility/2006">
          <mc:Choice Requires="x14">
            <control shapeId="3199" r:id="rId33" name="Check Box 127">
              <controlPr defaultSize="0" autoFill="0" autoLine="0" autoPict="0">
                <anchor moveWithCells="1">
                  <from>
                    <xdr:col>1</xdr:col>
                    <xdr:colOff>9525</xdr:colOff>
                    <xdr:row>32</xdr:row>
                    <xdr:rowOff>152400</xdr:rowOff>
                  </from>
                  <to>
                    <xdr:col>1</xdr:col>
                    <xdr:colOff>228600</xdr:colOff>
                    <xdr:row>32</xdr:row>
                    <xdr:rowOff>276225</xdr:rowOff>
                  </to>
                </anchor>
              </controlPr>
            </control>
          </mc:Choice>
        </mc:AlternateContent>
        <mc:AlternateContent xmlns:mc="http://schemas.openxmlformats.org/markup-compatibility/2006">
          <mc:Choice Requires="x14">
            <control shapeId="3200" r:id="rId34" name="Check Box 128">
              <controlPr defaultSize="0" autoFill="0" autoLine="0" autoPict="0">
                <anchor moveWithCells="1">
                  <from>
                    <xdr:col>1</xdr:col>
                    <xdr:colOff>9525</xdr:colOff>
                    <xdr:row>34</xdr:row>
                    <xdr:rowOff>152400</xdr:rowOff>
                  </from>
                  <to>
                    <xdr:col>1</xdr:col>
                    <xdr:colOff>228600</xdr:colOff>
                    <xdr:row>34</xdr:row>
                    <xdr:rowOff>276225</xdr:rowOff>
                  </to>
                </anchor>
              </controlPr>
            </control>
          </mc:Choice>
        </mc:AlternateContent>
        <mc:AlternateContent xmlns:mc="http://schemas.openxmlformats.org/markup-compatibility/2006">
          <mc:Choice Requires="x14">
            <control shapeId="3201" r:id="rId35" name="Check Box 129">
              <controlPr defaultSize="0" autoFill="0" autoLine="0" autoPict="0">
                <anchor moveWithCells="1">
                  <from>
                    <xdr:col>1</xdr:col>
                    <xdr:colOff>9525</xdr:colOff>
                    <xdr:row>52</xdr:row>
                    <xdr:rowOff>28575</xdr:rowOff>
                  </from>
                  <to>
                    <xdr:col>1</xdr:col>
                    <xdr:colOff>228600</xdr:colOff>
                    <xdr:row>52</xdr:row>
                    <xdr:rowOff>152400</xdr:rowOff>
                  </to>
                </anchor>
              </controlPr>
            </control>
          </mc:Choice>
        </mc:AlternateContent>
        <mc:AlternateContent xmlns:mc="http://schemas.openxmlformats.org/markup-compatibility/2006">
          <mc:Choice Requires="x14">
            <control shapeId="3202" r:id="rId36" name="Check Box 130">
              <controlPr defaultSize="0" autoFill="0" autoLine="0" autoPict="0">
                <anchor moveWithCells="1">
                  <from>
                    <xdr:col>1</xdr:col>
                    <xdr:colOff>9525</xdr:colOff>
                    <xdr:row>54</xdr:row>
                    <xdr:rowOff>161925</xdr:rowOff>
                  </from>
                  <to>
                    <xdr:col>1</xdr:col>
                    <xdr:colOff>228600</xdr:colOff>
                    <xdr:row>54</xdr:row>
                    <xdr:rowOff>285750</xdr:rowOff>
                  </to>
                </anchor>
              </controlPr>
            </control>
          </mc:Choice>
        </mc:AlternateContent>
        <mc:AlternateContent xmlns:mc="http://schemas.openxmlformats.org/markup-compatibility/2006">
          <mc:Choice Requires="x14">
            <control shapeId="3203" r:id="rId37" name="Check Box 131">
              <controlPr defaultSize="0" autoFill="0" autoLine="0" autoPict="0">
                <anchor moveWithCells="1">
                  <from>
                    <xdr:col>1</xdr:col>
                    <xdr:colOff>9525</xdr:colOff>
                    <xdr:row>38</xdr:row>
                    <xdr:rowOff>57150</xdr:rowOff>
                  </from>
                  <to>
                    <xdr:col>1</xdr:col>
                    <xdr:colOff>228600</xdr:colOff>
                    <xdr:row>38</xdr:row>
                    <xdr:rowOff>180975</xdr:rowOff>
                  </to>
                </anchor>
              </controlPr>
            </control>
          </mc:Choice>
        </mc:AlternateContent>
        <mc:AlternateContent xmlns:mc="http://schemas.openxmlformats.org/markup-compatibility/2006">
          <mc:Choice Requires="x14">
            <control shapeId="3204" r:id="rId38" name="Check Box 132">
              <controlPr defaultSize="0" autoFill="0" autoLine="0" autoPict="0">
                <anchor moveWithCells="1">
                  <from>
                    <xdr:col>1</xdr:col>
                    <xdr:colOff>9525</xdr:colOff>
                    <xdr:row>36</xdr:row>
                    <xdr:rowOff>152400</xdr:rowOff>
                  </from>
                  <to>
                    <xdr:col>1</xdr:col>
                    <xdr:colOff>228600</xdr:colOff>
                    <xdr:row>36</xdr:row>
                    <xdr:rowOff>276225</xdr:rowOff>
                  </to>
                </anchor>
              </controlPr>
            </control>
          </mc:Choice>
        </mc:AlternateContent>
        <mc:AlternateContent xmlns:mc="http://schemas.openxmlformats.org/markup-compatibility/2006">
          <mc:Choice Requires="x14">
            <control shapeId="3205" r:id="rId39" name="Check Box 133">
              <controlPr defaultSize="0" autoFill="0" autoLine="0" autoPict="0">
                <anchor moveWithCells="1">
                  <from>
                    <xdr:col>1</xdr:col>
                    <xdr:colOff>9525</xdr:colOff>
                    <xdr:row>58</xdr:row>
                    <xdr:rowOff>152400</xdr:rowOff>
                  </from>
                  <to>
                    <xdr:col>1</xdr:col>
                    <xdr:colOff>228600</xdr:colOff>
                    <xdr:row>58</xdr:row>
                    <xdr:rowOff>276225</xdr:rowOff>
                  </to>
                </anchor>
              </controlPr>
            </control>
          </mc:Choice>
        </mc:AlternateContent>
        <mc:AlternateContent xmlns:mc="http://schemas.openxmlformats.org/markup-compatibility/2006">
          <mc:Choice Requires="x14">
            <control shapeId="3206" r:id="rId40" name="Check Box 134">
              <controlPr defaultSize="0" autoFill="0" autoLine="0" autoPict="0">
                <anchor moveWithCells="1">
                  <from>
                    <xdr:col>1</xdr:col>
                    <xdr:colOff>9525</xdr:colOff>
                    <xdr:row>60</xdr:row>
                    <xdr:rowOff>57150</xdr:rowOff>
                  </from>
                  <to>
                    <xdr:col>1</xdr:col>
                    <xdr:colOff>228600</xdr:colOff>
                    <xdr:row>60</xdr:row>
                    <xdr:rowOff>180975</xdr:rowOff>
                  </to>
                </anchor>
              </controlPr>
            </control>
          </mc:Choice>
        </mc:AlternateContent>
        <mc:AlternateContent xmlns:mc="http://schemas.openxmlformats.org/markup-compatibility/2006">
          <mc:Choice Requires="x14">
            <control shapeId="3207" r:id="rId41" name="Check Box 135">
              <controlPr defaultSize="0" autoFill="0" autoLine="0" autoPict="0">
                <anchor moveWithCells="1">
                  <from>
                    <xdr:col>1</xdr:col>
                    <xdr:colOff>9525</xdr:colOff>
                    <xdr:row>63</xdr:row>
                    <xdr:rowOff>19050</xdr:rowOff>
                  </from>
                  <to>
                    <xdr:col>1</xdr:col>
                    <xdr:colOff>228600</xdr:colOff>
                    <xdr:row>63</xdr:row>
                    <xdr:rowOff>142875</xdr:rowOff>
                  </to>
                </anchor>
              </controlPr>
            </control>
          </mc:Choice>
        </mc:AlternateContent>
        <mc:AlternateContent xmlns:mc="http://schemas.openxmlformats.org/markup-compatibility/2006">
          <mc:Choice Requires="x14">
            <control shapeId="3208" r:id="rId42" name="Check Box 136">
              <controlPr defaultSize="0" autoFill="0" autoLine="0" autoPict="0">
                <anchor moveWithCells="1">
                  <from>
                    <xdr:col>1</xdr:col>
                    <xdr:colOff>9525</xdr:colOff>
                    <xdr:row>65</xdr:row>
                    <xdr:rowOff>47625</xdr:rowOff>
                  </from>
                  <to>
                    <xdr:col>1</xdr:col>
                    <xdr:colOff>228600</xdr:colOff>
                    <xdr:row>65</xdr:row>
                    <xdr:rowOff>171450</xdr:rowOff>
                  </to>
                </anchor>
              </controlPr>
            </control>
          </mc:Choice>
        </mc:AlternateContent>
        <mc:AlternateContent xmlns:mc="http://schemas.openxmlformats.org/markup-compatibility/2006">
          <mc:Choice Requires="x14">
            <control shapeId="3211" r:id="rId43" name="Check Box 139">
              <controlPr defaultSize="0" autoFill="0" autoLine="0" autoPict="0">
                <anchor moveWithCells="1">
                  <from>
                    <xdr:col>1</xdr:col>
                    <xdr:colOff>9525</xdr:colOff>
                    <xdr:row>28</xdr:row>
                    <xdr:rowOff>133350</xdr:rowOff>
                  </from>
                  <to>
                    <xdr:col>1</xdr:col>
                    <xdr:colOff>228600</xdr:colOff>
                    <xdr:row>28</xdr:row>
                    <xdr:rowOff>257175</xdr:rowOff>
                  </to>
                </anchor>
              </controlPr>
            </control>
          </mc:Choice>
        </mc:AlternateContent>
        <mc:AlternateContent xmlns:mc="http://schemas.openxmlformats.org/markup-compatibility/2006">
          <mc:Choice Requires="x14">
            <control shapeId="3212" r:id="rId44" name="Check Box 140">
              <controlPr defaultSize="0" autoFill="0" autoLine="0" autoPict="0">
                <anchor moveWithCells="1">
                  <from>
                    <xdr:col>1</xdr:col>
                    <xdr:colOff>9525</xdr:colOff>
                    <xdr:row>22</xdr:row>
                    <xdr:rowOff>152400</xdr:rowOff>
                  </from>
                  <to>
                    <xdr:col>1</xdr:col>
                    <xdr:colOff>228600</xdr:colOff>
                    <xdr:row>22</xdr:row>
                    <xdr:rowOff>276225</xdr:rowOff>
                  </to>
                </anchor>
              </controlPr>
            </control>
          </mc:Choice>
        </mc:AlternateContent>
        <mc:AlternateContent xmlns:mc="http://schemas.openxmlformats.org/markup-compatibility/2006">
          <mc:Choice Requires="x14">
            <control shapeId="3215" r:id="rId45" name="Check Box 143">
              <controlPr defaultSize="0" autoFill="0" autoLine="0" autoPict="0">
                <anchor moveWithCells="1">
                  <from>
                    <xdr:col>1</xdr:col>
                    <xdr:colOff>9525</xdr:colOff>
                    <xdr:row>26</xdr:row>
                    <xdr:rowOff>152400</xdr:rowOff>
                  </from>
                  <to>
                    <xdr:col>1</xdr:col>
                    <xdr:colOff>228600</xdr:colOff>
                    <xdr:row>26</xdr:row>
                    <xdr:rowOff>276225</xdr:rowOff>
                  </to>
                </anchor>
              </controlPr>
            </control>
          </mc:Choice>
        </mc:AlternateContent>
        <mc:AlternateContent xmlns:mc="http://schemas.openxmlformats.org/markup-compatibility/2006">
          <mc:Choice Requires="x14">
            <control shapeId="3216" r:id="rId46" name="Check Box 144">
              <controlPr defaultSize="0" autoFill="0" autoLine="0" autoPict="0">
                <anchor moveWithCells="1">
                  <from>
                    <xdr:col>1</xdr:col>
                    <xdr:colOff>9525</xdr:colOff>
                    <xdr:row>20</xdr:row>
                    <xdr:rowOff>114300</xdr:rowOff>
                  </from>
                  <to>
                    <xdr:col>1</xdr:col>
                    <xdr:colOff>238125</xdr:colOff>
                    <xdr:row>20</xdr:row>
                    <xdr:rowOff>295275</xdr:rowOff>
                  </to>
                </anchor>
              </controlPr>
            </control>
          </mc:Choice>
        </mc:AlternateContent>
        <mc:AlternateContent xmlns:mc="http://schemas.openxmlformats.org/markup-compatibility/2006">
          <mc:Choice Requires="x14">
            <control shapeId="3217" r:id="rId47" name="Check Box 145">
              <controlPr defaultSize="0" autoFill="0" autoLine="0" autoPict="0">
                <anchor moveWithCells="1">
                  <from>
                    <xdr:col>1</xdr:col>
                    <xdr:colOff>9525</xdr:colOff>
                    <xdr:row>25</xdr:row>
                    <xdr:rowOff>171450</xdr:rowOff>
                  </from>
                  <to>
                    <xdr:col>1</xdr:col>
                    <xdr:colOff>228600</xdr:colOff>
                    <xdr:row>25</xdr:row>
                    <xdr:rowOff>295275</xdr:rowOff>
                  </to>
                </anchor>
              </controlPr>
            </control>
          </mc:Choice>
        </mc:AlternateContent>
        <mc:AlternateContent xmlns:mc="http://schemas.openxmlformats.org/markup-compatibility/2006">
          <mc:Choice Requires="x14">
            <control shapeId="3218" r:id="rId48" name="Check Box 146">
              <controlPr defaultSize="0" autoFill="0" autoLine="0" autoPict="0">
                <anchor moveWithCells="1">
                  <from>
                    <xdr:col>1</xdr:col>
                    <xdr:colOff>9525</xdr:colOff>
                    <xdr:row>23</xdr:row>
                    <xdr:rowOff>142875</xdr:rowOff>
                  </from>
                  <to>
                    <xdr:col>1</xdr:col>
                    <xdr:colOff>228600</xdr:colOff>
                    <xdr:row>23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pageSetUpPr fitToPage="1"/>
  </sheetPr>
  <dimension ref="A1:O26"/>
  <sheetViews>
    <sheetView zoomScaleNormal="100" zoomScaleSheetLayoutView="100" zoomScalePageLayoutView="70" workbookViewId="0"/>
  </sheetViews>
  <sheetFormatPr baseColWidth="10" defaultRowHeight="12.75"/>
  <cols>
    <col min="1" max="1" width="22.85546875" style="27" customWidth="1"/>
    <col min="2" max="2" width="20.5703125" style="27" customWidth="1"/>
    <col min="3" max="3" width="51.140625" style="27" customWidth="1"/>
    <col min="4" max="4" width="7.85546875" style="27" customWidth="1"/>
    <col min="5" max="5" width="12.7109375" style="27" customWidth="1"/>
    <col min="6" max="6" width="13.85546875" style="27" customWidth="1"/>
    <col min="7" max="8" width="12.7109375" style="27" customWidth="1"/>
    <col min="9" max="9" width="2.140625" style="27" customWidth="1"/>
    <col min="10" max="10" width="22.7109375" style="27" customWidth="1"/>
    <col min="11" max="11" width="27" style="27" customWidth="1"/>
    <col min="12" max="12" width="17" style="27" customWidth="1"/>
    <col min="13" max="13" width="22.85546875" style="28" customWidth="1"/>
    <col min="14" max="14" width="11.42578125" style="27"/>
    <col min="15" max="15" width="13.28515625" style="27" customWidth="1"/>
    <col min="16" max="16384" width="11.42578125" style="27"/>
  </cols>
  <sheetData>
    <row r="1" spans="1:15" ht="12.75" customHeight="1">
      <c r="H1" s="27" t="str">
        <f>Übersetzung!A13</f>
        <v>Version 2018.2</v>
      </c>
    </row>
    <row r="2" spans="1:15" ht="23.25">
      <c r="A2" s="24" t="str">
        <f>Übersetzung!A91</f>
        <v>SQM Exploitation - Comptabilité énergétique</v>
      </c>
      <c r="B2" s="25"/>
      <c r="C2" s="26"/>
      <c r="D2" s="26"/>
    </row>
    <row r="3" spans="1:15">
      <c r="A3" s="29"/>
      <c r="B3" s="29"/>
      <c r="C3" s="29"/>
      <c r="D3" s="29"/>
    </row>
    <row r="4" spans="1:15" ht="15" customHeight="1">
      <c r="A4" s="143" t="str">
        <f>Übersetzung!A92</f>
        <v xml:space="preserve">Comptabilité énergétique du chauffage et de l'eau chaude sanitaire </v>
      </c>
      <c r="B4" s="31"/>
      <c r="C4" s="31"/>
      <c r="D4" s="31"/>
      <c r="E4" s="31"/>
      <c r="F4" s="31"/>
      <c r="G4" s="31"/>
      <c r="H4" s="32"/>
      <c r="J4" s="30" t="str">
        <f>Übersetzung!A115</f>
        <v>Table de conversion pour les agents énergétiques</v>
      </c>
      <c r="K4" s="31"/>
      <c r="L4" s="31"/>
      <c r="M4" s="57"/>
      <c r="N4" s="31"/>
      <c r="O4" s="32"/>
    </row>
    <row r="5" spans="1:15" s="145" customFormat="1" ht="30" customHeight="1">
      <c r="A5" s="198" t="str">
        <f>Übersetzung!A93</f>
        <v>Veuillez saisir la consommation énergétique des quatre dernières années. Si vous ne connaissez pas la consommation énergétique ou que celle-ci ne peut être clairement établie, veuillez le signifier dans le champ « Remarques ».</v>
      </c>
      <c r="B5" s="199"/>
      <c r="C5" s="199"/>
      <c r="D5" s="199"/>
      <c r="E5" s="199"/>
      <c r="F5" s="199"/>
      <c r="G5" s="199"/>
      <c r="H5" s="200"/>
      <c r="J5" s="195" t="str">
        <f>Übersetzung!A116</f>
        <v>La table de conversion peut être utilisée pour convertir la consommation spécifique de combustible (mazout, gaz naturel, bûches, copeaux, pellets) en kWh.</v>
      </c>
      <c r="K5" s="196"/>
      <c r="L5" s="196"/>
      <c r="M5" s="196"/>
      <c r="N5" s="196"/>
      <c r="O5" s="197"/>
    </row>
    <row r="6" spans="1:15" ht="15" customHeight="1">
      <c r="A6" s="15" t="str">
        <f>Übersetzung!A94</f>
        <v>Consommation d’énergie</v>
      </c>
      <c r="B6" s="181" t="str">
        <f>Übersetzung!A95</f>
        <v>A combien s'élevait la consommation énergétique pour le chauffage et l'eau chaude au cours des quatre dernières années?</v>
      </c>
      <c r="C6" s="182"/>
      <c r="D6" s="203" t="str">
        <f>Übersetzung!A105</f>
        <v xml:space="preserve">Unité </v>
      </c>
      <c r="E6" s="185" t="str">
        <f>Übersetzung!A106</f>
        <v xml:space="preserve">Consommation énergétique par année civile </v>
      </c>
      <c r="F6" s="186"/>
      <c r="G6" s="186"/>
      <c r="H6" s="187"/>
      <c r="J6" s="20" t="str">
        <f>Übersetzung!A117</f>
        <v>Combustibles</v>
      </c>
      <c r="K6" s="58"/>
      <c r="L6" s="207" t="str">
        <f>Übersetzung!A125</f>
        <v>Saisir la consommation annuelle:</v>
      </c>
      <c r="M6" s="59" t="str">
        <f>Übersetzung!A126</f>
        <v>Sélectionner l'unité:</v>
      </c>
      <c r="N6" s="209" t="str">
        <f>Übersetzung!A127</f>
        <v>Conversion en kWh</v>
      </c>
      <c r="O6" s="210"/>
    </row>
    <row r="7" spans="1:15">
      <c r="A7" s="16"/>
      <c r="B7" s="201"/>
      <c r="C7" s="202"/>
      <c r="D7" s="204"/>
      <c r="E7" s="60">
        <v>2017</v>
      </c>
      <c r="F7" s="60">
        <v>2016</v>
      </c>
      <c r="G7" s="60">
        <v>2015</v>
      </c>
      <c r="H7" s="60">
        <v>2014</v>
      </c>
      <c r="J7" s="61"/>
      <c r="K7" s="62"/>
      <c r="L7" s="208"/>
      <c r="M7" s="63"/>
      <c r="N7" s="211"/>
      <c r="O7" s="212"/>
    </row>
    <row r="8" spans="1:15" ht="15" customHeight="1">
      <c r="A8" s="22"/>
      <c r="B8" s="56" t="str">
        <f>Übersetzung!A96</f>
        <v>Electricité (pompe à chaleur, chauffe-eau électrique, chauffage électrique central à accumulation)</v>
      </c>
      <c r="C8" s="64"/>
      <c r="D8" s="129" t="s">
        <v>32</v>
      </c>
      <c r="E8" s="122"/>
      <c r="F8" s="122"/>
      <c r="G8" s="122"/>
      <c r="H8" s="123"/>
      <c r="J8" s="65" t="str">
        <f>Übersetzung!A118</f>
        <v xml:space="preserve">Electricité </v>
      </c>
      <c r="K8" s="66"/>
      <c r="L8" s="127">
        <v>5000</v>
      </c>
      <c r="M8" s="130" t="s">
        <v>32</v>
      </c>
      <c r="N8" s="205">
        <f>IF(M8&lt;&gt;0,L8*HLOOKUP(M8,'Grundlagen Excel'!$D$5:$G$6,2,FALSE),"")</f>
        <v>5000</v>
      </c>
      <c r="O8" s="206"/>
    </row>
    <row r="9" spans="1:15" ht="15" customHeight="1">
      <c r="A9" s="23"/>
      <c r="B9" s="56" t="str">
        <f>Übersetzung!A97</f>
        <v>Chaleur à distance</v>
      </c>
      <c r="C9" s="64"/>
      <c r="D9" s="129" t="s">
        <v>32</v>
      </c>
      <c r="E9" s="122"/>
      <c r="F9" s="122"/>
      <c r="G9" s="122"/>
      <c r="H9" s="123"/>
      <c r="J9" s="65" t="str">
        <f>Übersetzung!A119</f>
        <v>Chaleur à distance</v>
      </c>
      <c r="K9" s="66"/>
      <c r="L9" s="127">
        <v>0</v>
      </c>
      <c r="M9" s="130" t="s">
        <v>32</v>
      </c>
      <c r="N9" s="205">
        <f>IF(M9&lt;&gt;0,L9*HLOOKUP(M9,'Grundlagen Excel'!$D$7:$G$8,2,FALSE),"")</f>
        <v>0</v>
      </c>
      <c r="O9" s="206"/>
    </row>
    <row r="10" spans="1:15" ht="15" customHeight="1">
      <c r="A10" s="22"/>
      <c r="B10" s="56" t="str">
        <f>Übersetzung!A98</f>
        <v>Mazout extra léger</v>
      </c>
      <c r="C10" s="64"/>
      <c r="D10" s="129" t="s">
        <v>32</v>
      </c>
      <c r="E10" s="122"/>
      <c r="F10" s="122"/>
      <c r="G10" s="122"/>
      <c r="H10" s="123"/>
      <c r="J10" s="65" t="str">
        <f>Übersetzung!A120</f>
        <v>Mazout extra léger</v>
      </c>
      <c r="K10" s="66"/>
      <c r="L10" s="127">
        <v>0</v>
      </c>
      <c r="M10" s="130" t="s">
        <v>32</v>
      </c>
      <c r="N10" s="205">
        <f>IF(M10&lt;&gt;0,L10*HLOOKUP(M10,'Grundlagen Excel'!$D$9:$G$10,2,FALSE),"")</f>
        <v>0</v>
      </c>
      <c r="O10" s="206"/>
    </row>
    <row r="11" spans="1:15" ht="15" customHeight="1">
      <c r="A11" s="22"/>
      <c r="B11" s="56" t="str">
        <f>Übersetzung!A99</f>
        <v>Gaz naturel gazeux Ho</v>
      </c>
      <c r="C11" s="64"/>
      <c r="D11" s="129" t="s">
        <v>32</v>
      </c>
      <c r="E11" s="122"/>
      <c r="F11" s="122"/>
      <c r="G11" s="122"/>
      <c r="H11" s="123"/>
      <c r="J11" s="65" t="str">
        <f>Übersetzung!A121</f>
        <v>Gaz naturel gazeux Ho</v>
      </c>
      <c r="K11" s="66"/>
      <c r="L11" s="127">
        <v>100</v>
      </c>
      <c r="M11" s="130" t="s">
        <v>42</v>
      </c>
      <c r="N11" s="205">
        <f>IF(M11&lt;&gt;0,L11*HLOOKUP(M11,'Grundlagen Excel'!$D$11:$G$12,2,FALSE),"")</f>
        <v>100</v>
      </c>
      <c r="O11" s="206"/>
    </row>
    <row r="12" spans="1:15" ht="15" customHeight="1">
      <c r="A12" s="22"/>
      <c r="B12" s="56" t="str">
        <f>Übersetzung!A100</f>
        <v xml:space="preserve">Bûches </v>
      </c>
      <c r="C12" s="64"/>
      <c r="D12" s="129" t="s">
        <v>59</v>
      </c>
      <c r="E12" s="122"/>
      <c r="F12" s="122"/>
      <c r="G12" s="122"/>
      <c r="H12" s="123"/>
      <c r="J12" s="65" t="str">
        <f>Übersetzung!A122</f>
        <v>Bûches</v>
      </c>
      <c r="K12" s="66"/>
      <c r="L12" s="127">
        <v>100</v>
      </c>
      <c r="M12" s="130" t="s">
        <v>59</v>
      </c>
      <c r="N12" s="205">
        <f>IF(M12&lt;&gt;0,L12*HLOOKUP(M12,'Grundlagen Excel'!$D$13:$E$14,2,FALSE),"")</f>
        <v>180000</v>
      </c>
      <c r="O12" s="206"/>
    </row>
    <row r="13" spans="1:15" ht="15" customHeight="1">
      <c r="A13" s="22"/>
      <c r="B13" s="56" t="str">
        <f>Übersetzung!A101</f>
        <v xml:space="preserve">Copeaux ou plaquettes de bois </v>
      </c>
      <c r="C13" s="64"/>
      <c r="D13" s="129" t="s">
        <v>59</v>
      </c>
      <c r="E13" s="122"/>
      <c r="F13" s="122"/>
      <c r="G13" s="122"/>
      <c r="H13" s="123"/>
      <c r="J13" s="65" t="str">
        <f>Übersetzung!A123</f>
        <v xml:space="preserve">Copeaux ou plaquettes de bois </v>
      </c>
      <c r="K13" s="67"/>
      <c r="L13" s="127">
        <v>5000</v>
      </c>
      <c r="M13" s="130" t="s">
        <v>39</v>
      </c>
      <c r="N13" s="205">
        <f>IF(M13&lt;&gt;0,L13*HLOOKUP(M13,'Grundlagen Excel'!$D$15:$G$16,2,FALSE),"")</f>
        <v>21276.59574468085</v>
      </c>
      <c r="O13" s="206"/>
    </row>
    <row r="14" spans="1:15" ht="15" customHeight="1">
      <c r="A14" s="22"/>
      <c r="B14" s="56" t="str">
        <f>Übersetzung!A102</f>
        <v>Pellets</v>
      </c>
      <c r="C14" s="64"/>
      <c r="D14" s="132" t="s">
        <v>39</v>
      </c>
      <c r="E14" s="124"/>
      <c r="F14" s="124"/>
      <c r="G14" s="124"/>
      <c r="H14" s="125"/>
      <c r="J14" s="68" t="str">
        <f>Übersetzung!A124</f>
        <v>Pellets</v>
      </c>
      <c r="K14" s="69"/>
      <c r="L14" s="128">
        <v>100</v>
      </c>
      <c r="M14" s="131" t="s">
        <v>39</v>
      </c>
      <c r="N14" s="179">
        <f>IF(M14&lt;&gt;0,L14*HLOOKUP(M14,'Grundlagen Excel'!$D$17:$G$18,2,FALSE),"")</f>
        <v>480</v>
      </c>
      <c r="O14" s="180"/>
    </row>
    <row r="15" spans="1:15" ht="15" customHeight="1">
      <c r="A15" s="98"/>
      <c r="B15" s="56" t="str">
        <f>Übersetzung!A103</f>
        <v>Total</v>
      </c>
      <c r="C15" s="100"/>
      <c r="D15" s="101"/>
      <c r="E15" s="133">
        <f>SUM(E8:E14)</f>
        <v>0</v>
      </c>
      <c r="F15" s="133">
        <f t="shared" ref="F15:H15" si="0">SUM(F8:F14)</f>
        <v>0</v>
      </c>
      <c r="G15" s="133">
        <f t="shared" si="0"/>
        <v>0</v>
      </c>
      <c r="H15" s="133">
        <f t="shared" si="0"/>
        <v>0</v>
      </c>
      <c r="J15" s="99"/>
      <c r="K15" s="99"/>
      <c r="L15" s="99"/>
      <c r="M15" s="99"/>
      <c r="N15" s="99"/>
      <c r="O15" s="99"/>
    </row>
    <row r="16" spans="1:15" ht="41.25" customHeight="1">
      <c r="A16" s="14"/>
      <c r="B16" s="70" t="str">
        <f>Übersetzung!A104</f>
        <v>Remarques</v>
      </c>
      <c r="C16" s="71"/>
      <c r="D16" s="190"/>
      <c r="E16" s="191"/>
      <c r="F16" s="191"/>
      <c r="G16" s="191"/>
      <c r="H16" s="192"/>
    </row>
    <row r="17" spans="1:10" ht="15" customHeight="1">
      <c r="A17" s="33"/>
      <c r="B17" s="34"/>
      <c r="C17" s="34"/>
      <c r="D17" s="34"/>
      <c r="E17" s="34"/>
      <c r="F17" s="34"/>
      <c r="G17" s="34"/>
      <c r="H17" s="34"/>
    </row>
    <row r="18" spans="1:10" ht="15" customHeight="1">
      <c r="A18" s="143" t="str">
        <f>Übersetzung!A107</f>
        <v>Comptabilité énergétique Electricité</v>
      </c>
      <c r="B18" s="31"/>
      <c r="C18" s="31"/>
      <c r="D18" s="31"/>
      <c r="E18" s="31"/>
      <c r="F18" s="31"/>
      <c r="G18" s="31"/>
      <c r="H18" s="32"/>
    </row>
    <row r="19" spans="1:10" ht="24.95" customHeight="1">
      <c r="A19" s="198" t="str">
        <f>Übersetzung!A108</f>
        <v>Veuillez saisir la consommation électrique des quatre dernières années. Si vous ne connaissez pas la consommation énergétique ou que celle-ci ne peut être clairement établie, veuillez le signifier dans le champ prévu pour les remarques.</v>
      </c>
      <c r="B19" s="199"/>
      <c r="C19" s="199"/>
      <c r="D19" s="199"/>
      <c r="E19" s="199"/>
      <c r="F19" s="199"/>
      <c r="G19" s="199"/>
      <c r="H19" s="200"/>
    </row>
    <row r="20" spans="1:10" ht="15" customHeight="1">
      <c r="A20" s="15" t="str">
        <f>Übersetzung!A109</f>
        <v>Consommation d'électricité</v>
      </c>
      <c r="B20" s="181" t="str">
        <f>Übersetzung!A110</f>
        <v>A combien s'élevait la consommation électrique des quatre dernières années?</v>
      </c>
      <c r="C20" s="182"/>
      <c r="D20" s="188" t="str">
        <f>Übersetzung!A105</f>
        <v xml:space="preserve">Unité </v>
      </c>
      <c r="E20" s="185" t="str">
        <f>Übersetzung!A106</f>
        <v xml:space="preserve">Consommation énergétique par année civile </v>
      </c>
      <c r="F20" s="186"/>
      <c r="G20" s="186"/>
      <c r="H20" s="187"/>
    </row>
    <row r="21" spans="1:10">
      <c r="A21" s="16"/>
      <c r="B21" s="183"/>
      <c r="C21" s="184"/>
      <c r="D21" s="189"/>
      <c r="E21" s="60">
        <v>2017</v>
      </c>
      <c r="F21" s="60">
        <v>2016</v>
      </c>
      <c r="G21" s="60">
        <v>2015</v>
      </c>
      <c r="H21" s="60">
        <v>2014</v>
      </c>
    </row>
    <row r="22" spans="1:10" s="28" customFormat="1" ht="15" customHeight="1">
      <c r="A22" s="17"/>
      <c r="B22" s="35" t="str">
        <f>Übersetzung!A111</f>
        <v>Consommation d'électricité totale du bâtiment</v>
      </c>
      <c r="C22" s="36"/>
      <c r="D22" s="126" t="s">
        <v>32</v>
      </c>
      <c r="E22" s="122"/>
      <c r="F22" s="122"/>
      <c r="G22" s="122"/>
      <c r="H22" s="123"/>
      <c r="J22" s="27"/>
    </row>
    <row r="23" spans="1:10" s="28" customFormat="1" ht="27" customHeight="1">
      <c r="A23" s="21"/>
      <c r="B23" s="213" t="str">
        <f>Übersetzung!A112</f>
        <v>Consommation d'électricité générale (espaces communs, chauffage central, éclairage extérieur, etc.)</v>
      </c>
      <c r="C23" s="214"/>
      <c r="D23" s="126" t="s">
        <v>32</v>
      </c>
      <c r="E23" s="122"/>
      <c r="F23" s="122"/>
      <c r="G23" s="122"/>
      <c r="H23" s="123"/>
      <c r="J23" s="27"/>
    </row>
    <row r="24" spans="1:10" s="28" customFormat="1" ht="41.25" customHeight="1">
      <c r="A24" s="21"/>
      <c r="B24" s="35" t="str">
        <f>Übersetzung!A113</f>
        <v>Remarques</v>
      </c>
      <c r="C24" s="36"/>
      <c r="D24" s="176"/>
      <c r="E24" s="177"/>
      <c r="F24" s="177"/>
      <c r="G24" s="177"/>
      <c r="H24" s="178"/>
      <c r="J24" s="27"/>
    </row>
    <row r="25" spans="1:10" s="28" customFormat="1" ht="41.25" customHeight="1">
      <c r="A25" s="14"/>
      <c r="B25" s="70"/>
      <c r="C25" s="97"/>
      <c r="D25" s="96"/>
      <c r="E25" s="193" t="str">
        <f>Übersetzung!A114</f>
        <v>Consommation d'électricité y compris part pour la pompe à chaleur, le chauffe-eau électrique, le chauffage électrique central à accumulation</v>
      </c>
      <c r="F25" s="193"/>
      <c r="G25" s="193"/>
      <c r="H25" s="194"/>
      <c r="J25" s="27"/>
    </row>
    <row r="26" spans="1:10" ht="15" customHeight="1">
      <c r="A26" s="33"/>
      <c r="B26" s="34"/>
      <c r="C26" s="34"/>
      <c r="D26" s="34"/>
      <c r="E26" s="34"/>
      <c r="F26" s="34"/>
      <c r="G26" s="34"/>
      <c r="H26" s="34"/>
    </row>
  </sheetData>
  <sheetProtection algorithmName="SHA-512" hashValue="lYTlmDkVErK6I57TK92GX/LgKXhWLlQ/+qkzgFVTTLz456Ljmzj5MMuL2e+nRSHo5VdFnNuwccySlfKXC7FzMw==" saltValue="ZTU5vLXg8daQa/ohv3Iruw==" spinCount="100000" sheet="1" objects="1" scenarios="1"/>
  <mergeCells count="23">
    <mergeCell ref="E25:H25"/>
    <mergeCell ref="J5:O5"/>
    <mergeCell ref="A5:H5"/>
    <mergeCell ref="A19:H19"/>
    <mergeCell ref="B6:C7"/>
    <mergeCell ref="E6:H6"/>
    <mergeCell ref="D6:D7"/>
    <mergeCell ref="N13:O13"/>
    <mergeCell ref="L6:L7"/>
    <mergeCell ref="N6:O6"/>
    <mergeCell ref="N7:O7"/>
    <mergeCell ref="N8:O8"/>
    <mergeCell ref="N9:O9"/>
    <mergeCell ref="N10:O10"/>
    <mergeCell ref="N11:O11"/>
    <mergeCell ref="N12:O12"/>
    <mergeCell ref="D24:H24"/>
    <mergeCell ref="N14:O14"/>
    <mergeCell ref="B20:C21"/>
    <mergeCell ref="E20:H20"/>
    <mergeCell ref="D20:D21"/>
    <mergeCell ref="D16:H16"/>
    <mergeCell ref="B23:C23"/>
  </mergeCells>
  <dataValidations disablePrompts="1" count="3">
    <dataValidation type="list" allowBlank="1" showInputMessage="1" showErrorMessage="1" sqref="M12" xr:uid="{00000000-0002-0000-0200-000000000000}">
      <formula1>Stückholz_Einheit</formula1>
    </dataValidation>
    <dataValidation type="list" allowBlank="1" showInputMessage="1" showErrorMessage="1" sqref="D12" xr:uid="{00000000-0002-0000-0200-000001000000}">
      <formula1>Stückholz_Einheit</formula1>
    </dataValidation>
    <dataValidation type="list" allowBlank="1" showInputMessage="1" showErrorMessage="1" sqref="M13 D13" xr:uid="{00000000-0002-0000-0200-000002000000}">
      <formula1>Schnitzel_Einheit</formula1>
    </dataValidation>
  </dataValidations>
  <pageMargins left="0.78740157480314965" right="0.59055118110236227" top="0.59055118110236227" bottom="0.78740157480314965" header="0.47244094488188981" footer="0.39370078740157483"/>
  <pageSetup paperSize="9" scale="58" orientation="portrait" verticalDpi="1200" r:id="rId1"/>
  <headerFooter alignWithMargins="0">
    <oddHeader xml:space="preserve">&amp;R  </oddHeader>
    <oddFooter>&amp;L&amp;"Univers 45 Light,Standard"&amp;6   &amp;F&amp;D&amp;R&amp;"Univers 45 Light,Standard"&amp;6Seite &amp;P</oddFooter>
  </headerFooter>
  <ignoredErrors>
    <ignoredError sqref="E15 F15:H15"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ltText="">
                <anchor moveWithCells="1">
                  <from>
                    <xdr:col>3</xdr:col>
                    <xdr:colOff>314325</xdr:colOff>
                    <xdr:row>24</xdr:row>
                    <xdr:rowOff>76200</xdr:rowOff>
                  </from>
                  <to>
                    <xdr:col>4</xdr:col>
                    <xdr:colOff>66675</xdr:colOff>
                    <xdr:row>24</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200-000003000000}">
          <x14:formula1>
            <xm:f>'Grundlagen Excel'!$D$17:$F$17</xm:f>
          </x14:formula1>
          <xm:sqref>M14</xm:sqref>
        </x14:dataValidation>
        <x14:dataValidation type="list" allowBlank="1" showInputMessage="1" showErrorMessage="1" xr:uid="{00000000-0002-0000-0200-000004000000}">
          <x14:formula1>
            <xm:f>'Grundlagen Excel'!$D$11:$E$11</xm:f>
          </x14:formula1>
          <xm:sqref>M11</xm:sqref>
        </x14:dataValidation>
        <x14:dataValidation type="list" allowBlank="1" showInputMessage="1" showErrorMessage="1" xr:uid="{00000000-0002-0000-0200-000005000000}">
          <x14:formula1>
            <xm:f>'Grundlagen Excel'!$D$9:$F$9</xm:f>
          </x14:formula1>
          <xm:sqref>M10</xm:sqref>
        </x14:dataValidation>
        <x14:dataValidation type="list" allowBlank="1" showInputMessage="1" showErrorMessage="1" xr:uid="{00000000-0002-0000-0200-000006000000}">
          <x14:formula1>
            <xm:f>'Grundlagen Excel'!$D$7</xm:f>
          </x14:formula1>
          <xm:sqref>M9</xm:sqref>
        </x14:dataValidation>
        <x14:dataValidation type="list" allowBlank="1" showInputMessage="1" showErrorMessage="1" xr:uid="{00000000-0002-0000-0200-000007000000}">
          <x14:formula1>
            <xm:f>'Grundlagen Excel'!$D$5</xm:f>
          </x14:formula1>
          <xm:sqref>M8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pageSetUpPr fitToPage="1"/>
  </sheetPr>
  <dimension ref="A1:G26"/>
  <sheetViews>
    <sheetView zoomScaleNormal="100" zoomScaleSheetLayoutView="100" workbookViewId="0">
      <selection activeCell="D43" sqref="D43"/>
    </sheetView>
  </sheetViews>
  <sheetFormatPr baseColWidth="10" defaultRowHeight="12.75"/>
  <cols>
    <col min="1" max="1" width="23.42578125" style="13" bestFit="1" customWidth="1"/>
    <col min="2" max="2" width="25.42578125" style="13" customWidth="1"/>
    <col min="3" max="3" width="17.7109375" style="13" customWidth="1"/>
    <col min="4" max="7" width="22.5703125" style="13" customWidth="1"/>
    <col min="8" max="13" width="11.42578125" style="13" customWidth="1"/>
    <col min="14" max="16384" width="11.42578125" style="13"/>
  </cols>
  <sheetData>
    <row r="1" spans="1:7" ht="18">
      <c r="A1" s="104" t="s">
        <v>196</v>
      </c>
      <c r="B1" s="11"/>
    </row>
    <row r="2" spans="1:7">
      <c r="A2" s="12"/>
      <c r="B2" s="11"/>
    </row>
    <row r="3" spans="1:7">
      <c r="A3" s="12" t="s">
        <v>37</v>
      </c>
      <c r="B3" s="11"/>
      <c r="C3" s="10"/>
      <c r="D3" s="10"/>
      <c r="E3" s="10"/>
      <c r="F3" s="10"/>
      <c r="G3" s="10"/>
    </row>
    <row r="4" spans="1:7">
      <c r="A4" s="12"/>
      <c r="B4" s="11"/>
      <c r="C4" s="10"/>
      <c r="D4" s="10"/>
      <c r="E4" s="10"/>
      <c r="F4" s="10"/>
      <c r="G4" s="10"/>
    </row>
    <row r="5" spans="1:7" ht="15">
      <c r="A5" s="9" t="s">
        <v>58</v>
      </c>
      <c r="B5" s="9" t="s">
        <v>38</v>
      </c>
      <c r="C5" s="9"/>
      <c r="D5" s="18" t="s">
        <v>32</v>
      </c>
      <c r="E5" s="9"/>
      <c r="F5" s="9"/>
      <c r="G5" s="9"/>
    </row>
    <row r="6" spans="1:7" ht="15">
      <c r="A6" s="8"/>
      <c r="B6" s="8" t="s">
        <v>36</v>
      </c>
      <c r="C6" s="8"/>
      <c r="D6" s="19">
        <v>1</v>
      </c>
      <c r="E6" s="8"/>
      <c r="F6" s="8"/>
      <c r="G6" s="8"/>
    </row>
    <row r="7" spans="1:7" ht="15">
      <c r="A7" s="9" t="s">
        <v>31</v>
      </c>
      <c r="B7" s="9" t="s">
        <v>38</v>
      </c>
      <c r="C7" s="9"/>
      <c r="D7" s="18" t="s">
        <v>32</v>
      </c>
      <c r="E7" s="9"/>
      <c r="F7" s="9"/>
      <c r="G7" s="9"/>
    </row>
    <row r="8" spans="1:7" ht="15">
      <c r="A8" s="8"/>
      <c r="B8" s="8" t="s">
        <v>36</v>
      </c>
      <c r="C8" s="8"/>
      <c r="D8" s="19">
        <v>1</v>
      </c>
      <c r="E8" s="8"/>
      <c r="F8" s="8"/>
      <c r="G8" s="8"/>
    </row>
    <row r="9" spans="1:7" ht="15">
      <c r="A9" s="9" t="s">
        <v>35</v>
      </c>
      <c r="B9" s="9" t="s">
        <v>38</v>
      </c>
      <c r="C9" s="9"/>
      <c r="D9" s="9" t="s">
        <v>39</v>
      </c>
      <c r="E9" s="9" t="s">
        <v>40</v>
      </c>
      <c r="F9" s="9" t="s">
        <v>32</v>
      </c>
      <c r="G9" s="9"/>
    </row>
    <row r="10" spans="1:7" ht="15">
      <c r="A10" s="8"/>
      <c r="B10" s="8" t="s">
        <v>36</v>
      </c>
      <c r="C10" s="8"/>
      <c r="D10" s="8">
        <f>0.0118333333333333*1000</f>
        <v>11.8333333333333</v>
      </c>
      <c r="E10" s="8">
        <f>0.00994*1000</f>
        <v>9.94</v>
      </c>
      <c r="F10" s="8">
        <v>1</v>
      </c>
      <c r="G10" s="8"/>
    </row>
    <row r="11" spans="1:7" ht="18">
      <c r="A11" s="9" t="s">
        <v>41</v>
      </c>
      <c r="B11" s="9" t="s">
        <v>38</v>
      </c>
      <c r="C11" s="9"/>
      <c r="D11" s="9" t="s">
        <v>65</v>
      </c>
      <c r="E11" s="9" t="s">
        <v>66</v>
      </c>
      <c r="F11" s="11"/>
      <c r="G11" s="11"/>
    </row>
    <row r="12" spans="1:7" ht="15">
      <c r="A12" s="8"/>
      <c r="B12" s="8" t="s">
        <v>43</v>
      </c>
      <c r="C12" s="8"/>
      <c r="D12" s="8">
        <v>1</v>
      </c>
      <c r="E12" s="8">
        <v>11.314</v>
      </c>
      <c r="F12" s="11"/>
      <c r="G12" s="11"/>
    </row>
    <row r="13" spans="1:7" ht="15">
      <c r="A13" s="9" t="s">
        <v>212</v>
      </c>
      <c r="B13" s="9" t="s">
        <v>38</v>
      </c>
      <c r="C13" s="9"/>
      <c r="D13" s="9" t="s">
        <v>39</v>
      </c>
      <c r="E13" s="9" t="s">
        <v>59</v>
      </c>
      <c r="F13" s="9"/>
      <c r="G13" s="9"/>
    </row>
    <row r="14" spans="1:7" ht="15">
      <c r="A14" s="8"/>
      <c r="B14" s="8" t="s">
        <v>36</v>
      </c>
      <c r="C14" s="8"/>
      <c r="D14" s="8">
        <v>4</v>
      </c>
      <c r="E14" s="8">
        <v>1800</v>
      </c>
      <c r="F14" s="8"/>
      <c r="G14" s="8"/>
    </row>
    <row r="15" spans="1:7" ht="15">
      <c r="A15" s="9" t="s">
        <v>214</v>
      </c>
      <c r="B15" s="9" t="s">
        <v>38</v>
      </c>
      <c r="C15" s="9"/>
      <c r="D15" s="9" t="s">
        <v>60</v>
      </c>
      <c r="E15" s="9" t="s">
        <v>189</v>
      </c>
      <c r="F15" s="9" t="s">
        <v>59</v>
      </c>
      <c r="G15" s="9" t="s">
        <v>39</v>
      </c>
    </row>
    <row r="16" spans="1:7" ht="15">
      <c r="A16" s="8"/>
      <c r="B16" s="8" t="s">
        <v>36</v>
      </c>
      <c r="C16" s="8"/>
      <c r="D16" s="8">
        <v>2000</v>
      </c>
      <c r="E16" s="8">
        <f>2000/2.8</f>
        <v>714.28571428571433</v>
      </c>
      <c r="F16" s="8">
        <f>2000/1.4</f>
        <v>1428.5714285714287</v>
      </c>
      <c r="G16" s="8">
        <f>2000/470</f>
        <v>4.2553191489361701</v>
      </c>
    </row>
    <row r="17" spans="1:7" ht="15">
      <c r="A17" s="9" t="s">
        <v>45</v>
      </c>
      <c r="B17" s="9" t="s">
        <v>38</v>
      </c>
      <c r="C17" s="9"/>
      <c r="D17" s="9" t="s">
        <v>39</v>
      </c>
      <c r="E17" s="9"/>
      <c r="F17" s="9"/>
      <c r="G17" s="9"/>
    </row>
    <row r="18" spans="1:7" ht="15">
      <c r="A18" s="8"/>
      <c r="B18" s="8" t="s">
        <v>36</v>
      </c>
      <c r="C18" s="8"/>
      <c r="D18" s="8">
        <v>4.8</v>
      </c>
      <c r="E18" s="8"/>
      <c r="F18" s="8"/>
      <c r="G18" s="8"/>
    </row>
    <row r="21" spans="1:7">
      <c r="A21" s="103" t="s">
        <v>193</v>
      </c>
    </row>
    <row r="22" spans="1:7" ht="13.5" thickBot="1">
      <c r="A22" s="89"/>
    </row>
    <row r="23" spans="1:7">
      <c r="A23" s="102" t="s">
        <v>194</v>
      </c>
    </row>
    <row r="24" spans="1:7">
      <c r="A24" s="103" t="s">
        <v>190</v>
      </c>
    </row>
    <row r="25" spans="1:7">
      <c r="A25" s="103" t="s">
        <v>192</v>
      </c>
    </row>
    <row r="26" spans="1:7">
      <c r="A26" s="103" t="s">
        <v>195</v>
      </c>
    </row>
  </sheetData>
  <pageMargins left="0.78740157480314965" right="0.75" top="1.1023622047244095" bottom="0.78740157480314965" header="0.47244094488188981" footer="0.39370078740157483"/>
  <pageSetup paperSize="9" scale="55" fitToHeight="0" orientation="portrait" r:id="rId1"/>
  <headerFooter alignWithMargins="0">
    <oddHeader xml:space="preserve">&amp;L&amp;"Univers 45 Light,Standard"&amp;11  Zürich, &amp;D&amp;R&amp;G      </oddHeader>
    <oddFooter>&amp;L&amp;"Univers 45 Light,Standard"&amp;6   &amp;Z&amp;F&amp;R&amp;"Univers 45 Light,Standard"&amp;11Seite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F140"/>
  <sheetViews>
    <sheetView zoomScaleNormal="100" zoomScaleSheetLayoutView="100" workbookViewId="0">
      <selection activeCell="E29" sqref="E29"/>
    </sheetView>
  </sheetViews>
  <sheetFormatPr baseColWidth="10" defaultRowHeight="12.75"/>
  <cols>
    <col min="1" max="1" width="58.42578125" style="89" customWidth="1"/>
    <col min="2" max="2" width="20.85546875" style="13" customWidth="1"/>
    <col min="3" max="3" width="12.85546875" style="13" customWidth="1"/>
    <col min="4" max="6" width="64" style="13" customWidth="1"/>
    <col min="7" max="20" width="11.42578125" style="13" customWidth="1"/>
    <col min="21" max="16384" width="11.42578125" style="13"/>
  </cols>
  <sheetData>
    <row r="1" spans="1:6" ht="23.25">
      <c r="A1" s="110" t="s">
        <v>88</v>
      </c>
      <c r="B1" s="84"/>
      <c r="C1" s="84"/>
      <c r="D1" s="84"/>
      <c r="E1" s="84"/>
      <c r="F1" s="84"/>
    </row>
    <row r="3" spans="1:6" ht="16.5" thickBot="1">
      <c r="A3" s="105" t="s">
        <v>197</v>
      </c>
      <c r="B3" s="109" t="s">
        <v>89</v>
      </c>
      <c r="C3" s="109" t="s">
        <v>90</v>
      </c>
      <c r="D3" s="85" t="s">
        <v>91</v>
      </c>
      <c r="E3" s="86" t="s">
        <v>92</v>
      </c>
      <c r="F3" s="87" t="s">
        <v>93</v>
      </c>
    </row>
    <row r="4" spans="1:6" ht="13.5" thickBot="1">
      <c r="A4" s="106" t="str">
        <f>Information!A4</f>
        <v>Français</v>
      </c>
      <c r="B4" s="88"/>
      <c r="C4" s="88"/>
      <c r="D4" s="107"/>
      <c r="E4" s="88"/>
      <c r="F4" s="88"/>
    </row>
    <row r="5" spans="1:6" s="89" customFormat="1">
      <c r="A5" s="107" t="str">
        <f t="shared" ref="A5:A13" si="0">IF(A$4="Deutsch",D5,IF(A$4="Français",E5,IF(A$4="Italiano",F5,0)))</f>
        <v>Information SQM Exploitation - Questionnaire</v>
      </c>
      <c r="B5" s="88" t="s">
        <v>82</v>
      </c>
      <c r="C5" s="88" t="s">
        <v>198</v>
      </c>
      <c r="D5" s="107" t="s">
        <v>203</v>
      </c>
      <c r="E5" s="107" t="s">
        <v>252</v>
      </c>
      <c r="F5" s="107" t="s">
        <v>352</v>
      </c>
    </row>
    <row r="6" spans="1:6" s="89" customFormat="1">
      <c r="A6" s="107" t="str">
        <f t="shared" si="0"/>
        <v>A utiliser jusqu'au 31 décembre 2018</v>
      </c>
      <c r="B6" s="88" t="s">
        <v>82</v>
      </c>
      <c r="C6" s="88" t="s">
        <v>204</v>
      </c>
      <c r="D6" s="107" t="s">
        <v>456</v>
      </c>
      <c r="E6" s="107" t="s">
        <v>253</v>
      </c>
      <c r="F6" s="107" t="s">
        <v>353</v>
      </c>
    </row>
    <row r="7" spans="1:6" s="89" customFormat="1">
      <c r="A7" s="107" t="str">
        <f t="shared" si="0"/>
        <v>Information</v>
      </c>
      <c r="B7" s="88" t="s">
        <v>82</v>
      </c>
      <c r="C7" s="88" t="s">
        <v>205</v>
      </c>
      <c r="D7" s="107" t="s">
        <v>82</v>
      </c>
      <c r="E7" s="107" t="s">
        <v>82</v>
      </c>
      <c r="F7" s="107" t="s">
        <v>354</v>
      </c>
    </row>
    <row r="8" spans="1:6" s="89" customFormat="1" ht="25.5">
      <c r="A8" s="107" t="str">
        <f t="shared" si="0"/>
        <v>L'utilisation du présent fichier Excel est décrite en bref comme suit:</v>
      </c>
      <c r="B8" s="88" t="s">
        <v>82</v>
      </c>
      <c r="C8" s="88" t="s">
        <v>206</v>
      </c>
      <c r="D8" s="107" t="s">
        <v>83</v>
      </c>
      <c r="E8" s="107" t="s">
        <v>254</v>
      </c>
      <c r="F8" s="107" t="s">
        <v>355</v>
      </c>
    </row>
    <row r="9" spans="1:6" s="89" customFormat="1" ht="102">
      <c r="A9" s="107" t="str">
        <f t="shared" si="0"/>
        <v>Le fichier se compose de trois onglets:
  - Information 
  - Questionnaire utilisateurs
  - Comptabilité énergétique
Les données doivent être saisies dans les cellules indiquées en jaune. Une fois complété, le questionnaire devra être envoyé à l'office de certification par courrier électronique et postal.</v>
      </c>
      <c r="B9" s="88" t="s">
        <v>82</v>
      </c>
      <c r="C9" s="88" t="s">
        <v>208</v>
      </c>
      <c r="D9" s="107" t="s">
        <v>201</v>
      </c>
      <c r="E9" s="107" t="s">
        <v>255</v>
      </c>
      <c r="F9" s="107" t="s">
        <v>356</v>
      </c>
    </row>
    <row r="10" spans="1:6" s="89" customFormat="1" ht="51">
      <c r="A10" s="107" t="str">
        <f t="shared" si="0"/>
        <v xml:space="preserve">Questionnaire utilisateurs: L'onglet « Questionnaire utilisateurs » doit être complété par un ou plusieurs utilisateurs du bâtiment concerné. Des commentaires peuvent être ajoutés dans la cellule prévue à cet effet. </v>
      </c>
      <c r="B10" s="88" t="s">
        <v>82</v>
      </c>
      <c r="C10" s="88" t="s">
        <v>209</v>
      </c>
      <c r="D10" s="107" t="s">
        <v>202</v>
      </c>
      <c r="E10" s="107" t="s">
        <v>256</v>
      </c>
      <c r="F10" s="107" t="s">
        <v>357</v>
      </c>
    </row>
    <row r="11" spans="1:6" s="89" customFormat="1" ht="38.25">
      <c r="A11" s="107" t="str">
        <f t="shared" si="0"/>
        <v>Comptabilité énergétique: L'onglet « Comptabilité énergétique » contient les chiffres relatifs à la consommation d'énergie. Un outil d'aide au calcul est disponible directement dans le fichier.</v>
      </c>
      <c r="B11" s="88" t="s">
        <v>82</v>
      </c>
      <c r="C11" s="88" t="s">
        <v>210</v>
      </c>
      <c r="D11" s="107" t="s">
        <v>85</v>
      </c>
      <c r="E11" s="107" t="s">
        <v>257</v>
      </c>
      <c r="F11" s="107" t="s">
        <v>358</v>
      </c>
    </row>
    <row r="12" spans="1:6" s="89" customFormat="1" ht="25.5">
      <c r="A12" s="107" t="str">
        <f t="shared" si="0"/>
        <v>Pour toutes questions ou problèmes liés à l'utilisation du fichier, vous pouvez vous adresser à l'OC concerné par votre demande.</v>
      </c>
      <c r="B12" s="88" t="s">
        <v>82</v>
      </c>
      <c r="C12" s="88" t="s">
        <v>207</v>
      </c>
      <c r="D12" s="107" t="s">
        <v>86</v>
      </c>
      <c r="E12" s="107" t="s">
        <v>258</v>
      </c>
      <c r="F12" s="107" t="s">
        <v>359</v>
      </c>
    </row>
    <row r="13" spans="1:6" s="89" customFormat="1">
      <c r="A13" s="107" t="str">
        <f t="shared" si="0"/>
        <v>Version 2018.2</v>
      </c>
      <c r="B13" s="88" t="s">
        <v>161</v>
      </c>
      <c r="C13" s="88" t="s">
        <v>186</v>
      </c>
      <c r="D13" s="107" t="s">
        <v>457</v>
      </c>
      <c r="E13" s="107" t="s">
        <v>457</v>
      </c>
      <c r="F13" s="107" t="s">
        <v>458</v>
      </c>
    </row>
    <row r="14" spans="1:6">
      <c r="A14" s="107" t="str">
        <f>IF(A$4="Deutsch",D14,IF(A$4="Français",E14,IF(A$4="Italiano",F14,0)))</f>
        <v xml:space="preserve">SQM Exploitation - Questionnaire </v>
      </c>
      <c r="B14" s="88" t="s">
        <v>161</v>
      </c>
      <c r="C14" s="88" t="s">
        <v>198</v>
      </c>
      <c r="D14" s="107" t="s">
        <v>211</v>
      </c>
      <c r="E14" s="107" t="s">
        <v>259</v>
      </c>
      <c r="F14" s="107" t="s">
        <v>360</v>
      </c>
    </row>
    <row r="15" spans="1:6" s="89" customFormat="1">
      <c r="A15" s="107" t="str">
        <f t="shared" ref="A15:A16" si="1">IF(A$4="Deutsch",D15,IF(A$4="Français",E15,IF(A$4="Italiano",F15,0)))</f>
        <v>Questionnaire</v>
      </c>
      <c r="B15" s="88" t="s">
        <v>161</v>
      </c>
      <c r="C15" s="88" t="s">
        <v>178</v>
      </c>
      <c r="D15" s="107" t="s">
        <v>199</v>
      </c>
      <c r="E15" s="107" t="s">
        <v>260</v>
      </c>
      <c r="F15" s="107" t="s">
        <v>361</v>
      </c>
    </row>
    <row r="16" spans="1:6" s="89" customFormat="1" ht="63.75">
      <c r="A16" s="107" t="str">
        <f t="shared" si="1"/>
        <v>Nous vous prions de bien vouloir fournir le maximum d'informations possible afin de mieux cibler le conseil sur place.  Vous pourrez ensuite envoyer le questionnaires et les données concernant la comptabilité énergétique à l'office de certification Minergie. Avec nos remerciements.</v>
      </c>
      <c r="B16" s="88" t="s">
        <v>161</v>
      </c>
      <c r="C16" s="88" t="s">
        <v>200</v>
      </c>
      <c r="D16" s="107" t="s">
        <v>248</v>
      </c>
      <c r="E16" s="107" t="s">
        <v>261</v>
      </c>
      <c r="F16" s="107" t="s">
        <v>362</v>
      </c>
    </row>
    <row r="17" spans="1:6">
      <c r="A17" s="107" t="str">
        <f t="shared" ref="A17:A80" si="2">IF(A$4="Deutsch",D17,IF(A$4="Français",E17,IF(A$4="Italiano",F17,0)))</f>
        <v>Informations sur l'objet</v>
      </c>
      <c r="B17" s="88" t="s">
        <v>161</v>
      </c>
      <c r="C17" s="88" t="s">
        <v>95</v>
      </c>
      <c r="D17" s="107" t="s">
        <v>94</v>
      </c>
      <c r="E17" s="107" t="s">
        <v>262</v>
      </c>
      <c r="F17" s="107" t="s">
        <v>363</v>
      </c>
    </row>
    <row r="18" spans="1:6" s="89" customFormat="1">
      <c r="A18" s="107" t="str">
        <f t="shared" si="2"/>
        <v>Informations:</v>
      </c>
      <c r="B18" s="88" t="s">
        <v>161</v>
      </c>
      <c r="C18" s="88" t="s">
        <v>179</v>
      </c>
      <c r="D18" s="107" t="s">
        <v>164</v>
      </c>
      <c r="E18" s="107" t="s">
        <v>263</v>
      </c>
      <c r="F18" s="107" t="s">
        <v>364</v>
      </c>
    </row>
    <row r="19" spans="1:6">
      <c r="A19" s="107" t="str">
        <f t="shared" si="2"/>
        <v>Rue / n°</v>
      </c>
      <c r="B19" s="88" t="s">
        <v>161</v>
      </c>
      <c r="C19" s="88" t="s">
        <v>96</v>
      </c>
      <c r="D19" s="107" t="s">
        <v>87</v>
      </c>
      <c r="E19" s="107" t="s">
        <v>264</v>
      </c>
      <c r="F19" s="107" t="s">
        <v>365</v>
      </c>
    </row>
    <row r="20" spans="1:6">
      <c r="A20" s="107" t="str">
        <f t="shared" si="2"/>
        <v xml:space="preserve">NPA / Localité </v>
      </c>
      <c r="B20" s="88" t="s">
        <v>161</v>
      </c>
      <c r="C20" s="88" t="s">
        <v>180</v>
      </c>
      <c r="D20" s="107" t="s">
        <v>175</v>
      </c>
      <c r="E20" s="107" t="s">
        <v>265</v>
      </c>
      <c r="F20" s="107" t="s">
        <v>366</v>
      </c>
    </row>
    <row r="21" spans="1:6">
      <c r="A21" s="107" t="str">
        <f t="shared" si="2"/>
        <v>Numéro de certificat</v>
      </c>
      <c r="B21" s="88" t="s">
        <v>161</v>
      </c>
      <c r="C21" s="88" t="s">
        <v>97</v>
      </c>
      <c r="D21" s="107" t="s">
        <v>174</v>
      </c>
      <c r="E21" s="107" t="s">
        <v>266</v>
      </c>
      <c r="F21" s="107" t="s">
        <v>367</v>
      </c>
    </row>
    <row r="22" spans="1:6">
      <c r="A22" s="107" t="str">
        <f t="shared" si="2"/>
        <v>Requérant/Requérante</v>
      </c>
      <c r="B22" s="88" t="s">
        <v>161</v>
      </c>
      <c r="C22" s="88" t="s">
        <v>98</v>
      </c>
      <c r="D22" s="107" t="s">
        <v>81</v>
      </c>
      <c r="E22" s="107" t="s">
        <v>267</v>
      </c>
      <c r="F22" s="107" t="s">
        <v>368</v>
      </c>
    </row>
    <row r="23" spans="1:6">
      <c r="A23" s="107" t="str">
        <f t="shared" si="2"/>
        <v>Informations sur les utilisateurs</v>
      </c>
      <c r="B23" s="88" t="s">
        <v>161</v>
      </c>
      <c r="C23" s="88" t="s">
        <v>99</v>
      </c>
      <c r="D23" s="107" t="s">
        <v>79</v>
      </c>
      <c r="E23" s="107" t="s">
        <v>268</v>
      </c>
      <c r="F23" s="107" t="s">
        <v>369</v>
      </c>
    </row>
    <row r="24" spans="1:6">
      <c r="A24" s="107" t="str">
        <f t="shared" si="2"/>
        <v>Nom, prénom de l'utilisateur/utilisatrice</v>
      </c>
      <c r="B24" s="88" t="s">
        <v>161</v>
      </c>
      <c r="C24" s="88" t="s">
        <v>100</v>
      </c>
      <c r="D24" s="107" t="s">
        <v>163</v>
      </c>
      <c r="E24" s="107" t="s">
        <v>269</v>
      </c>
      <c r="F24" s="107" t="s">
        <v>370</v>
      </c>
    </row>
    <row r="25" spans="1:6">
      <c r="A25" s="107" t="str">
        <f t="shared" si="2"/>
        <v>Date</v>
      </c>
      <c r="B25" s="88" t="s">
        <v>161</v>
      </c>
      <c r="C25" s="88" t="s">
        <v>101</v>
      </c>
      <c r="D25" s="107" t="s">
        <v>162</v>
      </c>
      <c r="E25" s="107" t="s">
        <v>270</v>
      </c>
      <c r="F25" s="107" t="s">
        <v>371</v>
      </c>
    </row>
    <row r="26" spans="1:6" ht="25.5">
      <c r="A26" s="107" t="str">
        <f t="shared" si="2"/>
        <v xml:space="preserve">Combien de personnes séjournent en moyenne dans le bâtiment concerné? </v>
      </c>
      <c r="B26" s="88" t="s">
        <v>161</v>
      </c>
      <c r="C26" s="88" t="s">
        <v>102</v>
      </c>
      <c r="D26" s="107" t="s">
        <v>249</v>
      </c>
      <c r="E26" s="107" t="s">
        <v>459</v>
      </c>
      <c r="F26" s="146" t="s">
        <v>372</v>
      </c>
    </row>
    <row r="27" spans="1:6" ht="25.5">
      <c r="A27" s="107" t="str">
        <f t="shared" si="2"/>
        <v>Le bâtiment est-il destiné à la propriété ou à la location?</v>
      </c>
      <c r="B27" s="88" t="s">
        <v>161</v>
      </c>
      <c r="C27" s="88" t="s">
        <v>181</v>
      </c>
      <c r="D27" s="107" t="s">
        <v>250</v>
      </c>
      <c r="E27" s="107" t="s">
        <v>460</v>
      </c>
      <c r="F27" s="146" t="s">
        <v>373</v>
      </c>
    </row>
    <row r="28" spans="1:6">
      <c r="A28" s="107" t="str">
        <f t="shared" si="2"/>
        <v>A quel moment l'emménagement dans le bâtiment a-t-il eu lieu?</v>
      </c>
      <c r="B28" s="88" t="s">
        <v>161</v>
      </c>
      <c r="C28" s="88" t="s">
        <v>103</v>
      </c>
      <c r="D28" s="107" t="s">
        <v>251</v>
      </c>
      <c r="E28" s="107" t="s">
        <v>461</v>
      </c>
      <c r="F28" s="146" t="s">
        <v>374</v>
      </c>
    </row>
    <row r="29" spans="1:6">
      <c r="A29" s="107" t="str">
        <f t="shared" si="2"/>
        <v>Confort</v>
      </c>
      <c r="B29" s="88" t="s">
        <v>161</v>
      </c>
      <c r="C29" s="88" t="s">
        <v>104</v>
      </c>
      <c r="D29" s="107" t="s">
        <v>177</v>
      </c>
      <c r="E29" s="107" t="s">
        <v>271</v>
      </c>
      <c r="F29" s="107" t="s">
        <v>375</v>
      </c>
    </row>
    <row r="30" spans="1:6">
      <c r="A30" s="107" t="str">
        <f t="shared" si="2"/>
        <v>Remarques:</v>
      </c>
      <c r="B30" s="88" t="s">
        <v>161</v>
      </c>
      <c r="C30" s="88" t="s">
        <v>186</v>
      </c>
      <c r="D30" s="107" t="s">
        <v>0</v>
      </c>
      <c r="E30" s="107" t="s">
        <v>272</v>
      </c>
      <c r="F30" s="107" t="s">
        <v>376</v>
      </c>
    </row>
    <row r="31" spans="1:6" ht="25.5">
      <c r="A31" s="107" t="str">
        <f t="shared" si="2"/>
        <v>Comment trouvez-vous la température intérieure en été?</v>
      </c>
      <c r="B31" s="88" t="s">
        <v>161</v>
      </c>
      <c r="C31" s="88" t="s">
        <v>105</v>
      </c>
      <c r="D31" s="107" t="s">
        <v>67</v>
      </c>
      <c r="E31" s="107" t="s">
        <v>273</v>
      </c>
      <c r="F31" s="107" t="s">
        <v>377</v>
      </c>
    </row>
    <row r="32" spans="1:6" s="89" customFormat="1">
      <c r="A32" s="107" t="str">
        <f t="shared" si="2"/>
        <v>Agréable</v>
      </c>
      <c r="B32" s="88" t="s">
        <v>161</v>
      </c>
      <c r="C32" s="88" t="s">
        <v>106</v>
      </c>
      <c r="D32" s="107" t="s">
        <v>71</v>
      </c>
      <c r="E32" s="107" t="s">
        <v>274</v>
      </c>
      <c r="F32" s="107" t="s">
        <v>378</v>
      </c>
    </row>
    <row r="33" spans="1:6" s="89" customFormat="1">
      <c r="A33" s="107" t="str">
        <f t="shared" si="2"/>
        <v>Trop élevée</v>
      </c>
      <c r="B33" s="88" t="s">
        <v>161</v>
      </c>
      <c r="C33" s="89" t="s">
        <v>107</v>
      </c>
      <c r="D33" s="107" t="s">
        <v>72</v>
      </c>
      <c r="E33" s="107" t="s">
        <v>275</v>
      </c>
      <c r="F33" s="107" t="s">
        <v>379</v>
      </c>
    </row>
    <row r="34" spans="1:6" s="89" customFormat="1">
      <c r="A34" s="107" t="str">
        <f t="shared" si="2"/>
        <v>Trop basse</v>
      </c>
      <c r="B34" s="88" t="s">
        <v>161</v>
      </c>
      <c r="C34" s="88" t="s">
        <v>108</v>
      </c>
      <c r="D34" s="107" t="s">
        <v>74</v>
      </c>
      <c r="E34" s="107" t="s">
        <v>276</v>
      </c>
      <c r="F34" s="107" t="s">
        <v>380</v>
      </c>
    </row>
    <row r="35" spans="1:6" s="89" customFormat="1">
      <c r="A35" s="107" t="str">
        <f t="shared" si="2"/>
        <v>Dans certaines pièces, il fait trop chaud.</v>
      </c>
      <c r="B35" s="88" t="s">
        <v>161</v>
      </c>
      <c r="C35" s="88" t="s">
        <v>109</v>
      </c>
      <c r="D35" s="107" t="s">
        <v>70</v>
      </c>
      <c r="E35" s="107" t="s">
        <v>277</v>
      </c>
      <c r="F35" s="107" t="s">
        <v>381</v>
      </c>
    </row>
    <row r="36" spans="1:6" s="89" customFormat="1" ht="25.5">
      <c r="A36" s="107" t="str">
        <f t="shared" si="2"/>
        <v>Comment trouvez-vous la température intérieure en hiver?</v>
      </c>
      <c r="B36" s="88" t="s">
        <v>161</v>
      </c>
      <c r="C36" s="88" t="s">
        <v>110</v>
      </c>
      <c r="D36" s="107" t="s">
        <v>68</v>
      </c>
      <c r="E36" s="107" t="s">
        <v>278</v>
      </c>
      <c r="F36" s="107" t="s">
        <v>382</v>
      </c>
    </row>
    <row r="37" spans="1:6">
      <c r="A37" s="107" t="str">
        <f t="shared" si="2"/>
        <v>Agréable</v>
      </c>
      <c r="B37" s="88" t="s">
        <v>161</v>
      </c>
      <c r="C37" s="88" t="s">
        <v>111</v>
      </c>
      <c r="D37" s="107" t="s">
        <v>71</v>
      </c>
      <c r="E37" s="107" t="s">
        <v>274</v>
      </c>
      <c r="F37" s="107" t="s">
        <v>378</v>
      </c>
    </row>
    <row r="38" spans="1:6">
      <c r="A38" s="107" t="str">
        <f t="shared" si="2"/>
        <v>Trop élevée</v>
      </c>
      <c r="B38" s="88" t="s">
        <v>161</v>
      </c>
      <c r="C38" s="88" t="s">
        <v>112</v>
      </c>
      <c r="D38" s="107" t="s">
        <v>72</v>
      </c>
      <c r="E38" s="107" t="s">
        <v>275</v>
      </c>
      <c r="F38" s="107" t="s">
        <v>379</v>
      </c>
    </row>
    <row r="39" spans="1:6">
      <c r="A39" s="107" t="str">
        <f t="shared" si="2"/>
        <v>Trop basse</v>
      </c>
      <c r="B39" s="88" t="s">
        <v>161</v>
      </c>
      <c r="C39" s="88" t="s">
        <v>113</v>
      </c>
      <c r="D39" s="107" t="s">
        <v>74</v>
      </c>
      <c r="E39" s="107" t="s">
        <v>276</v>
      </c>
      <c r="F39" s="107" t="s">
        <v>380</v>
      </c>
    </row>
    <row r="40" spans="1:6">
      <c r="A40" s="107" t="str">
        <f t="shared" si="2"/>
        <v>Dans certaines pièces, il fait trop froid.</v>
      </c>
      <c r="B40" s="88" t="s">
        <v>161</v>
      </c>
      <c r="C40" s="88" t="s">
        <v>114</v>
      </c>
      <c r="D40" s="107" t="s">
        <v>73</v>
      </c>
      <c r="E40" s="107" t="s">
        <v>279</v>
      </c>
      <c r="F40" s="107" t="s">
        <v>383</v>
      </c>
    </row>
    <row r="41" spans="1:6" ht="25.5">
      <c r="A41" s="107" t="str">
        <f t="shared" si="2"/>
        <v>Comment trouvez-vous l'humidité de l'air à l'intérieur en hiver?</v>
      </c>
      <c r="B41" s="88" t="s">
        <v>161</v>
      </c>
      <c r="C41" s="88" t="s">
        <v>115</v>
      </c>
      <c r="D41" s="107" t="s">
        <v>69</v>
      </c>
      <c r="E41" s="107" t="s">
        <v>280</v>
      </c>
      <c r="F41" s="107" t="s">
        <v>384</v>
      </c>
    </row>
    <row r="42" spans="1:6">
      <c r="A42" s="107" t="str">
        <f t="shared" si="2"/>
        <v>Agréable</v>
      </c>
      <c r="B42" s="88" t="s">
        <v>161</v>
      </c>
      <c r="C42" s="88" t="s">
        <v>116</v>
      </c>
      <c r="D42" s="107" t="s">
        <v>71</v>
      </c>
      <c r="E42" s="107" t="s">
        <v>274</v>
      </c>
      <c r="F42" s="107" t="s">
        <v>378</v>
      </c>
    </row>
    <row r="43" spans="1:6">
      <c r="A43" s="107" t="str">
        <f t="shared" si="2"/>
        <v>Trop sec.</v>
      </c>
      <c r="B43" s="88" t="s">
        <v>161</v>
      </c>
      <c r="C43" s="88" t="s">
        <v>117</v>
      </c>
      <c r="D43" s="107" t="s">
        <v>77</v>
      </c>
      <c r="E43" s="107" t="s">
        <v>281</v>
      </c>
      <c r="F43" s="107" t="s">
        <v>385</v>
      </c>
    </row>
    <row r="44" spans="1:6">
      <c r="A44" s="107" t="str">
        <f t="shared" si="2"/>
        <v>Trop humide.</v>
      </c>
      <c r="B44" s="88" t="s">
        <v>161</v>
      </c>
      <c r="C44" s="88" t="s">
        <v>118</v>
      </c>
      <c r="D44" s="107" t="s">
        <v>78</v>
      </c>
      <c r="E44" s="107" t="s">
        <v>282</v>
      </c>
      <c r="F44" s="107" t="s">
        <v>386</v>
      </c>
    </row>
    <row r="45" spans="1:6" s="89" customFormat="1">
      <c r="A45" s="107" t="str">
        <f t="shared" si="2"/>
        <v>Comment trouvez-vous la qualité de l'air dans les différentes pièces?</v>
      </c>
      <c r="B45" s="88" t="s">
        <v>161</v>
      </c>
      <c r="C45" s="88" t="s">
        <v>119</v>
      </c>
      <c r="D45" s="107" t="s">
        <v>50</v>
      </c>
      <c r="E45" s="107" t="s">
        <v>283</v>
      </c>
      <c r="F45" s="107" t="s">
        <v>387</v>
      </c>
    </row>
    <row r="46" spans="1:6">
      <c r="A46" s="107" t="str">
        <f t="shared" si="2"/>
        <v>L'air est frais et assez abondant.</v>
      </c>
      <c r="B46" s="88" t="s">
        <v>161</v>
      </c>
      <c r="C46" s="88" t="s">
        <v>120</v>
      </c>
      <c r="D46" s="107" t="s">
        <v>18</v>
      </c>
      <c r="E46" s="107" t="s">
        <v>284</v>
      </c>
      <c r="F46" s="107" t="s">
        <v>388</v>
      </c>
    </row>
    <row r="47" spans="1:6" ht="25.5">
      <c r="A47" s="107" t="str">
        <f t="shared" si="2"/>
        <v>L'air est souvent vicié ou malodorant.</v>
      </c>
      <c r="B47" s="88" t="s">
        <v>161</v>
      </c>
      <c r="C47" s="88" t="s">
        <v>121</v>
      </c>
      <c r="D47" s="107" t="s">
        <v>19</v>
      </c>
      <c r="E47" s="107" t="s">
        <v>285</v>
      </c>
      <c r="F47" s="107" t="s">
        <v>389</v>
      </c>
    </row>
    <row r="48" spans="1:6">
      <c r="A48" s="107" t="str">
        <f t="shared" si="2"/>
        <v>Sans avis / Ne sait pas</v>
      </c>
      <c r="B48" s="88" t="s">
        <v>161</v>
      </c>
      <c r="C48" s="88" t="s">
        <v>122</v>
      </c>
      <c r="D48" s="107" t="s">
        <v>4</v>
      </c>
      <c r="E48" s="107" t="s">
        <v>286</v>
      </c>
      <c r="F48" s="107" t="s">
        <v>390</v>
      </c>
    </row>
    <row r="49" spans="1:6" s="89" customFormat="1">
      <c r="A49" s="107" t="str">
        <f t="shared" si="2"/>
        <v>Comment trouvez-vous le niveau sonore de la ventilation?</v>
      </c>
      <c r="B49" s="88" t="s">
        <v>161</v>
      </c>
      <c r="C49" s="88" t="s">
        <v>123</v>
      </c>
      <c r="D49" s="107" t="s">
        <v>20</v>
      </c>
      <c r="E49" s="107" t="s">
        <v>287</v>
      </c>
      <c r="F49" s="107" t="s">
        <v>391</v>
      </c>
    </row>
    <row r="50" spans="1:6">
      <c r="A50" s="107" t="str">
        <f t="shared" si="2"/>
        <v>Aucun bruit de ventilation perceptible.</v>
      </c>
      <c r="B50" s="88" t="s">
        <v>161</v>
      </c>
      <c r="C50" s="88" t="s">
        <v>124</v>
      </c>
      <c r="D50" s="107" t="s">
        <v>21</v>
      </c>
      <c r="E50" s="107" t="s">
        <v>288</v>
      </c>
      <c r="F50" s="107" t="s">
        <v>392</v>
      </c>
    </row>
    <row r="51" spans="1:6">
      <c r="A51" s="107" t="str">
        <f t="shared" si="2"/>
        <v>Un bruit de ventilation est perceptible, mais pas gênant.</v>
      </c>
      <c r="B51" s="88" t="s">
        <v>161</v>
      </c>
      <c r="C51" s="88" t="s">
        <v>125</v>
      </c>
      <c r="D51" s="107" t="s">
        <v>22</v>
      </c>
      <c r="E51" s="107" t="s">
        <v>289</v>
      </c>
      <c r="F51" s="107" t="s">
        <v>393</v>
      </c>
    </row>
    <row r="52" spans="1:6" ht="25.5">
      <c r="A52" s="107" t="str">
        <f t="shared" si="2"/>
        <v>Dans certaines pièces le bruit de la ventilation est gênant.</v>
      </c>
      <c r="B52" s="88" t="s">
        <v>161</v>
      </c>
      <c r="C52" s="88" t="s">
        <v>126</v>
      </c>
      <c r="D52" s="107" t="s">
        <v>30</v>
      </c>
      <c r="E52" s="107" t="s">
        <v>290</v>
      </c>
      <c r="F52" s="107" t="s">
        <v>394</v>
      </c>
    </row>
    <row r="53" spans="1:6">
      <c r="A53" s="107" t="str">
        <f t="shared" si="2"/>
        <v>Sans avis / Ne sait pas</v>
      </c>
      <c r="B53" s="88" t="s">
        <v>161</v>
      </c>
      <c r="C53" s="88" t="s">
        <v>127</v>
      </c>
      <c r="D53" s="107" t="s">
        <v>4</v>
      </c>
      <c r="E53" s="107" t="s">
        <v>286</v>
      </c>
      <c r="F53" s="107" t="s">
        <v>390</v>
      </c>
    </row>
    <row r="54" spans="1:6">
      <c r="A54" s="107" t="str">
        <f t="shared" si="2"/>
        <v>Comment trouvez-vous les courants d'air dans les pièces?</v>
      </c>
      <c r="B54" s="88" t="s">
        <v>161</v>
      </c>
      <c r="C54" s="88" t="s">
        <v>128</v>
      </c>
      <c r="D54" s="107" t="s">
        <v>16</v>
      </c>
      <c r="E54" s="107" t="s">
        <v>291</v>
      </c>
      <c r="F54" s="107" t="s">
        <v>395</v>
      </c>
    </row>
    <row r="55" spans="1:6">
      <c r="A55" s="107" t="str">
        <f t="shared" si="2"/>
        <v>Je ne perçois aucun courant d'air.</v>
      </c>
      <c r="B55" s="88" t="s">
        <v>161</v>
      </c>
      <c r="C55" s="88" t="s">
        <v>129</v>
      </c>
      <c r="D55" s="107" t="s">
        <v>47</v>
      </c>
      <c r="E55" s="107" t="s">
        <v>292</v>
      </c>
      <c r="F55" s="107" t="s">
        <v>396</v>
      </c>
    </row>
    <row r="56" spans="1:6" ht="25.5">
      <c r="A56" s="107" t="str">
        <f t="shared" si="2"/>
        <v>Dans une ou plusieurs pièces, la sensation de courants d'air est désagréable.</v>
      </c>
      <c r="B56" s="88" t="s">
        <v>161</v>
      </c>
      <c r="C56" s="88" t="s">
        <v>182</v>
      </c>
      <c r="D56" s="107" t="s">
        <v>17</v>
      </c>
      <c r="E56" s="107" t="s">
        <v>293</v>
      </c>
      <c r="F56" s="107" t="s">
        <v>397</v>
      </c>
    </row>
    <row r="57" spans="1:6">
      <c r="A57" s="107" t="str">
        <f t="shared" si="2"/>
        <v>Sans avis / Ne sait pas</v>
      </c>
      <c r="B57" s="88" t="s">
        <v>161</v>
      </c>
      <c r="C57" s="88" t="s">
        <v>130</v>
      </c>
      <c r="D57" s="107" t="s">
        <v>4</v>
      </c>
      <c r="E57" s="107" t="s">
        <v>286</v>
      </c>
      <c r="F57" s="107" t="s">
        <v>390</v>
      </c>
    </row>
    <row r="58" spans="1:6" s="89" customFormat="1">
      <c r="A58" s="107" t="str">
        <f t="shared" si="2"/>
        <v xml:space="preserve">Comportement des utilisateurs </v>
      </c>
      <c r="B58" s="88" t="s">
        <v>161</v>
      </c>
      <c r="C58" s="88" t="s">
        <v>131</v>
      </c>
      <c r="D58" s="107" t="s">
        <v>8</v>
      </c>
      <c r="E58" s="107" t="s">
        <v>294</v>
      </c>
      <c r="F58" s="107" t="s">
        <v>398</v>
      </c>
    </row>
    <row r="59" spans="1:6" ht="25.5">
      <c r="A59" s="107" t="str">
        <f t="shared" si="2"/>
        <v>Utilisez-vous le thermostat en hiver?</v>
      </c>
      <c r="B59" s="88" t="s">
        <v>161</v>
      </c>
      <c r="C59" s="88" t="s">
        <v>132</v>
      </c>
      <c r="D59" s="107" t="s">
        <v>51</v>
      </c>
      <c r="E59" s="107" t="s">
        <v>295</v>
      </c>
      <c r="F59" s="107" t="s">
        <v>399</v>
      </c>
    </row>
    <row r="60" spans="1:6">
      <c r="A60" s="107" t="str">
        <f t="shared" si="2"/>
        <v>Il n'est pas possible d'influencer la température des pièces.</v>
      </c>
      <c r="B60" s="88" t="s">
        <v>161</v>
      </c>
      <c r="C60" s="88" t="s">
        <v>133</v>
      </c>
      <c r="D60" s="107" t="s">
        <v>5</v>
      </c>
      <c r="E60" s="107" t="s">
        <v>296</v>
      </c>
      <c r="F60" s="107" t="s">
        <v>400</v>
      </c>
    </row>
    <row r="61" spans="1:6" ht="25.5">
      <c r="A61" s="107" t="str">
        <f t="shared" si="2"/>
        <v xml:space="preserve">J'utilise les différents réglages possibles sur les thermostats ambiants ou les vannes thermostatiques. </v>
      </c>
      <c r="B61" s="88" t="s">
        <v>161</v>
      </c>
      <c r="C61" s="88" t="s">
        <v>134</v>
      </c>
      <c r="D61" s="107" t="s">
        <v>6</v>
      </c>
      <c r="E61" s="107" t="s">
        <v>297</v>
      </c>
      <c r="F61" s="107" t="s">
        <v>401</v>
      </c>
    </row>
    <row r="62" spans="1:6" ht="25.5">
      <c r="A62" s="107" t="str">
        <f t="shared" si="2"/>
        <v>Je diminue ou j'augmente la température de la pièce si besoin en utilisant les différents réglages possibles.</v>
      </c>
      <c r="B62" s="88" t="s">
        <v>161</v>
      </c>
      <c r="C62" s="88" t="s">
        <v>135</v>
      </c>
      <c r="D62" s="107" t="s">
        <v>7</v>
      </c>
      <c r="E62" s="107" t="s">
        <v>298</v>
      </c>
      <c r="F62" s="107" t="s">
        <v>402</v>
      </c>
    </row>
    <row r="63" spans="1:6">
      <c r="A63" s="107" t="str">
        <f t="shared" si="2"/>
        <v>Sans avis / Ne sait pas</v>
      </c>
      <c r="B63" s="88" t="s">
        <v>161</v>
      </c>
      <c r="C63" s="88" t="s">
        <v>136</v>
      </c>
      <c r="D63" s="107" t="s">
        <v>4</v>
      </c>
      <c r="E63" s="107" t="s">
        <v>286</v>
      </c>
      <c r="F63" s="107" t="s">
        <v>390</v>
      </c>
    </row>
    <row r="64" spans="1:6" ht="25.5">
      <c r="A64" s="107" t="str">
        <f t="shared" si="2"/>
        <v>Utilisez-vous les stores à lamelles ou les volets roulants pour obscurcir une pièce?</v>
      </c>
      <c r="B64" s="88" t="s">
        <v>161</v>
      </c>
      <c r="C64" s="88" t="s">
        <v>137</v>
      </c>
      <c r="D64" s="107" t="s">
        <v>165</v>
      </c>
      <c r="E64" s="107" t="s">
        <v>299</v>
      </c>
      <c r="F64" s="107" t="s">
        <v>403</v>
      </c>
    </row>
    <row r="65" spans="1:6">
      <c r="A65" s="107" t="str">
        <f t="shared" si="2"/>
        <v>Il n'est pas possible d'obscurcir la pièce.</v>
      </c>
      <c r="B65" s="88" t="s">
        <v>161</v>
      </c>
      <c r="C65" s="88" t="s">
        <v>138</v>
      </c>
      <c r="D65" s="107" t="s">
        <v>1</v>
      </c>
      <c r="E65" s="107" t="s">
        <v>300</v>
      </c>
      <c r="F65" s="107" t="s">
        <v>404</v>
      </c>
    </row>
    <row r="66" spans="1:6">
      <c r="A66" s="107" t="str">
        <f t="shared" si="2"/>
        <v xml:space="preserve">Je n'obscurcis jamais ou rarement. </v>
      </c>
      <c r="B66" s="88" t="s">
        <v>161</v>
      </c>
      <c r="C66" s="88" t="s">
        <v>139</v>
      </c>
      <c r="D66" s="107" t="s">
        <v>49</v>
      </c>
      <c r="E66" s="107" t="s">
        <v>301</v>
      </c>
      <c r="F66" s="107" t="s">
        <v>405</v>
      </c>
    </row>
    <row r="67" spans="1:6" ht="25.5">
      <c r="A67" s="107" t="str">
        <f t="shared" si="2"/>
        <v>Je baisse les stores en été quand le soleil brille.</v>
      </c>
      <c r="B67" s="88" t="s">
        <v>161</v>
      </c>
      <c r="C67" s="88" t="s">
        <v>140</v>
      </c>
      <c r="D67" s="107" t="s">
        <v>2</v>
      </c>
      <c r="E67" s="107" t="s">
        <v>302</v>
      </c>
      <c r="F67" s="107" t="s">
        <v>406</v>
      </c>
    </row>
    <row r="68" spans="1:6" ht="25.5">
      <c r="A68" s="107" t="str">
        <f t="shared" si="2"/>
        <v>Les stores se baissent automatiquement (capteur automatique).</v>
      </c>
      <c r="B68" s="88" t="s">
        <v>161</v>
      </c>
      <c r="C68" s="88" t="s">
        <v>141</v>
      </c>
      <c r="D68" s="107" t="s">
        <v>3</v>
      </c>
      <c r="E68" s="107" t="s">
        <v>303</v>
      </c>
      <c r="F68" s="107" t="s">
        <v>407</v>
      </c>
    </row>
    <row r="69" spans="1:6">
      <c r="A69" s="107" t="str">
        <f t="shared" si="2"/>
        <v>Sans avis / Ne sait pas</v>
      </c>
      <c r="B69" s="88" t="s">
        <v>161</v>
      </c>
      <c r="C69" s="88" t="s">
        <v>142</v>
      </c>
      <c r="D69" s="107" t="s">
        <v>4</v>
      </c>
      <c r="E69" s="107" t="s">
        <v>286</v>
      </c>
      <c r="F69" s="107" t="s">
        <v>390</v>
      </c>
    </row>
    <row r="70" spans="1:6" ht="25.5">
      <c r="A70" s="107" t="str">
        <f t="shared" si="2"/>
        <v>Régulez-vous la circulation d'air grâce aux éléments de commande?</v>
      </c>
      <c r="B70" s="88" t="s">
        <v>161</v>
      </c>
      <c r="C70" s="88" t="s">
        <v>143</v>
      </c>
      <c r="D70" s="107" t="s">
        <v>9</v>
      </c>
      <c r="E70" s="107" t="s">
        <v>304</v>
      </c>
      <c r="F70" s="107" t="s">
        <v>408</v>
      </c>
    </row>
    <row r="71" spans="1:6">
      <c r="A71" s="107" t="str">
        <f t="shared" si="2"/>
        <v>Il n'est pas possible de réguler l'air.</v>
      </c>
      <c r="B71" s="88" t="s">
        <v>161</v>
      </c>
      <c r="C71" s="88" t="s">
        <v>144</v>
      </c>
      <c r="D71" s="107" t="s">
        <v>10</v>
      </c>
      <c r="E71" s="107" t="s">
        <v>305</v>
      </c>
      <c r="F71" s="107" t="s">
        <v>409</v>
      </c>
    </row>
    <row r="72" spans="1:6" ht="25.5">
      <c r="A72" s="107" t="str">
        <f t="shared" si="2"/>
        <v xml:space="preserve">Je n'utilise pas les options de régulation. La ventilation est toujours réglée sur le même débit. </v>
      </c>
      <c r="B72" s="88" t="s">
        <v>161</v>
      </c>
      <c r="C72" s="88" t="s">
        <v>145</v>
      </c>
      <c r="D72" s="107" t="s">
        <v>48</v>
      </c>
      <c r="E72" s="107" t="s">
        <v>306</v>
      </c>
      <c r="F72" s="107" t="s">
        <v>410</v>
      </c>
    </row>
    <row r="73" spans="1:6" ht="25.5">
      <c r="A73" s="107" t="str">
        <f t="shared" si="2"/>
        <v>Je diminue ou j'augmente le débit d'air en utilisant l'élément de commande.</v>
      </c>
      <c r="B73" s="88" t="s">
        <v>161</v>
      </c>
      <c r="C73" s="88" t="s">
        <v>146</v>
      </c>
      <c r="D73" s="107" t="s">
        <v>15</v>
      </c>
      <c r="E73" s="107" t="s">
        <v>307</v>
      </c>
      <c r="F73" s="107" t="s">
        <v>411</v>
      </c>
    </row>
    <row r="74" spans="1:6">
      <c r="A74" s="107" t="str">
        <f t="shared" si="2"/>
        <v>Sans avis / Ne sait pas</v>
      </c>
      <c r="B74" s="88" t="s">
        <v>161</v>
      </c>
      <c r="C74" s="88" t="s">
        <v>147</v>
      </c>
      <c r="D74" s="107" t="s">
        <v>4</v>
      </c>
      <c r="E74" s="107" t="s">
        <v>286</v>
      </c>
      <c r="F74" s="107" t="s">
        <v>390</v>
      </c>
    </row>
    <row r="75" spans="1:6">
      <c r="A75" s="107" t="str">
        <f t="shared" si="2"/>
        <v>Ouvrez-vous les fenêtre pour aérer?</v>
      </c>
      <c r="B75" s="88" t="s">
        <v>161</v>
      </c>
      <c r="C75" s="88" t="s">
        <v>148</v>
      </c>
      <c r="D75" s="107" t="s">
        <v>29</v>
      </c>
      <c r="E75" s="107" t="s">
        <v>308</v>
      </c>
      <c r="F75" s="107" t="s">
        <v>412</v>
      </c>
    </row>
    <row r="76" spans="1:6" ht="25.5">
      <c r="A76" s="107" t="str">
        <f t="shared" si="2"/>
        <v>Aucune possibilité d'aérer en ouvrant les fenêtres. Les fenêtres ne s'ouvrent pas.</v>
      </c>
      <c r="B76" s="88" t="s">
        <v>161</v>
      </c>
      <c r="C76" s="88" t="s">
        <v>149</v>
      </c>
      <c r="D76" s="107" t="s">
        <v>23</v>
      </c>
      <c r="E76" s="107" t="s">
        <v>309</v>
      </c>
      <c r="F76" s="107" t="s">
        <v>413</v>
      </c>
    </row>
    <row r="77" spans="1:6">
      <c r="A77" s="107" t="str">
        <f t="shared" si="2"/>
        <v>Je n'ouvre pas ou pas souvent les fenêtres pour aérer.</v>
      </c>
      <c r="B77" s="88" t="s">
        <v>161</v>
      </c>
      <c r="C77" s="88" t="s">
        <v>150</v>
      </c>
      <c r="D77" s="107" t="s">
        <v>14</v>
      </c>
      <c r="E77" s="107" t="s">
        <v>310</v>
      </c>
      <c r="F77" s="107" t="s">
        <v>414</v>
      </c>
    </row>
    <row r="78" spans="1:6" ht="25.5">
      <c r="A78" s="107" t="str">
        <f t="shared" si="2"/>
        <v>En hiver, une ou plusieurs fenêtres sont en position oscillo-battante.</v>
      </c>
      <c r="B78" s="88" t="s">
        <v>161</v>
      </c>
      <c r="C78" s="88" t="s">
        <v>151</v>
      </c>
      <c r="D78" s="107" t="s">
        <v>13</v>
      </c>
      <c r="E78" s="107" t="s">
        <v>311</v>
      </c>
      <c r="F78" s="107" t="s">
        <v>415</v>
      </c>
    </row>
    <row r="79" spans="1:6">
      <c r="A79" s="107" t="str">
        <f t="shared" si="2"/>
        <v>J'ouvre les fenêtres pour aérer uniquement en été.</v>
      </c>
      <c r="B79" s="88" t="s">
        <v>161</v>
      </c>
      <c r="C79" s="88" t="s">
        <v>152</v>
      </c>
      <c r="D79" s="107" t="s">
        <v>11</v>
      </c>
      <c r="E79" s="107" t="s">
        <v>312</v>
      </c>
      <c r="F79" s="107" t="s">
        <v>416</v>
      </c>
    </row>
    <row r="80" spans="1:6">
      <c r="A80" s="107" t="str">
        <f t="shared" si="2"/>
        <v>J'ouvre souvent les fenêtres pour aérer aussi bien en été qu'en hiver.</v>
      </c>
      <c r="B80" s="88" t="s">
        <v>161</v>
      </c>
      <c r="C80" s="88" t="s">
        <v>153</v>
      </c>
      <c r="D80" s="107" t="s">
        <v>12</v>
      </c>
      <c r="E80" s="107" t="s">
        <v>313</v>
      </c>
      <c r="F80" s="107" t="s">
        <v>417</v>
      </c>
    </row>
    <row r="81" spans="1:6">
      <c r="A81" s="107" t="str">
        <f t="shared" ref="A81:A127" si="3">IF(A$4="Deutsch",D81,IF(A$4="Français",E81,IF(A$4="Italiano",F81,0)))</f>
        <v>Sans avis / Ne sait pas</v>
      </c>
      <c r="B81" s="88" t="s">
        <v>161</v>
      </c>
      <c r="C81" s="88" t="s">
        <v>154</v>
      </c>
      <c r="D81" s="107" t="s">
        <v>4</v>
      </c>
      <c r="E81" s="107" t="s">
        <v>286</v>
      </c>
      <c r="F81" s="107" t="s">
        <v>390</v>
      </c>
    </row>
    <row r="82" spans="1:6" ht="25.5">
      <c r="A82" s="107" t="str">
        <f t="shared" si="3"/>
        <v>Ouvrez-vous les fenêtres la nuit en été pour faire baisser la température intérieure?</v>
      </c>
      <c r="B82" s="88" t="s">
        <v>161</v>
      </c>
      <c r="C82" s="88" t="s">
        <v>155</v>
      </c>
      <c r="D82" s="107" t="s">
        <v>24</v>
      </c>
      <c r="E82" s="107" t="s">
        <v>314</v>
      </c>
      <c r="F82" s="107" t="s">
        <v>418</v>
      </c>
    </row>
    <row r="83" spans="1:6" ht="25.5">
      <c r="A83" s="107" t="str">
        <f t="shared" si="3"/>
        <v>Il n'est pas possible d'ouvrir les fenêtres pour faire baisser la température intérieure la nuit. Les fenêtres ne s'ouvrent pas.</v>
      </c>
      <c r="B83" s="88" t="s">
        <v>161</v>
      </c>
      <c r="C83" s="88" t="s">
        <v>156</v>
      </c>
      <c r="D83" s="107" t="s">
        <v>25</v>
      </c>
      <c r="E83" s="107" t="s">
        <v>315</v>
      </c>
      <c r="F83" s="107" t="s">
        <v>419</v>
      </c>
    </row>
    <row r="84" spans="1:6" ht="25.5">
      <c r="A84" s="107" t="str">
        <f t="shared" si="3"/>
        <v xml:space="preserve">Je n'ouvre pas les fenêtres pour faire baisser la température intérieure la nuit. </v>
      </c>
      <c r="B84" s="88" t="s">
        <v>161</v>
      </c>
      <c r="C84" s="88" t="s">
        <v>157</v>
      </c>
      <c r="D84" s="107" t="s">
        <v>26</v>
      </c>
      <c r="E84" s="107" t="s">
        <v>316</v>
      </c>
      <c r="F84" s="107" t="s">
        <v>420</v>
      </c>
    </row>
    <row r="85" spans="1:6" ht="25.5">
      <c r="A85" s="107" t="str">
        <f t="shared" si="3"/>
        <v>J'ouvre les fenêtres pour faire baisser la température intérieure la nuit lorsque le besoin s'en fait sentir.</v>
      </c>
      <c r="B85" s="88" t="s">
        <v>161</v>
      </c>
      <c r="C85" s="88" t="s">
        <v>158</v>
      </c>
      <c r="D85" s="107" t="s">
        <v>27</v>
      </c>
      <c r="E85" s="107" t="s">
        <v>317</v>
      </c>
      <c r="F85" s="107" t="s">
        <v>421</v>
      </c>
    </row>
    <row r="86" spans="1:6" ht="38.25">
      <c r="A86" s="107" t="str">
        <f t="shared" si="3"/>
        <v>J'ouvrirais bien les fenêtres pour faire baisser la température intérieure la nuit, mais le bruit ou les nuisances extérieures m'en empêchent.</v>
      </c>
      <c r="B86" s="88" t="s">
        <v>161</v>
      </c>
      <c r="C86" s="88" t="s">
        <v>183</v>
      </c>
      <c r="D86" s="107" t="s">
        <v>28</v>
      </c>
      <c r="E86" s="107" t="s">
        <v>318</v>
      </c>
      <c r="F86" s="107" t="s">
        <v>422</v>
      </c>
    </row>
    <row r="87" spans="1:6">
      <c r="A87" s="107" t="str">
        <f t="shared" si="3"/>
        <v>Sans avis / Ne sait pas</v>
      </c>
      <c r="B87" s="88" t="s">
        <v>161</v>
      </c>
      <c r="C87" s="88" t="s">
        <v>159</v>
      </c>
      <c r="D87" s="107" t="s">
        <v>4</v>
      </c>
      <c r="E87" s="107" t="s">
        <v>286</v>
      </c>
      <c r="F87" s="107" t="s">
        <v>390</v>
      </c>
    </row>
    <row r="88" spans="1:6">
      <c r="A88" s="107" t="str">
        <f t="shared" si="3"/>
        <v xml:space="preserve">Autres </v>
      </c>
      <c r="B88" s="88" t="s">
        <v>161</v>
      </c>
      <c r="C88" s="88" t="s">
        <v>160</v>
      </c>
      <c r="D88" s="107" t="s">
        <v>80</v>
      </c>
      <c r="E88" s="107" t="s">
        <v>319</v>
      </c>
      <c r="F88" s="107" t="s">
        <v>423</v>
      </c>
    </row>
    <row r="89" spans="1:6" ht="25.5">
      <c r="A89" s="107" t="str">
        <f t="shared" si="3"/>
        <v>Avez-vous des remarques supplémentaires relatives aux thèmes Minergie, confort et efficacité énergétique?</v>
      </c>
      <c r="B89" s="88" t="s">
        <v>161</v>
      </c>
      <c r="C89" s="88" t="s">
        <v>184</v>
      </c>
      <c r="D89" s="107" t="s">
        <v>176</v>
      </c>
      <c r="E89" s="107" t="s">
        <v>320</v>
      </c>
      <c r="F89" s="107" t="s">
        <v>424</v>
      </c>
    </row>
    <row r="90" spans="1:6" ht="25.5">
      <c r="A90" s="107" t="str">
        <f t="shared" si="3"/>
        <v>Avez-vous déjà constaté des problèmes ou des défauts sur les installations techniques?</v>
      </c>
      <c r="B90" s="88" t="s">
        <v>161</v>
      </c>
      <c r="C90" s="88" t="s">
        <v>185</v>
      </c>
      <c r="D90" s="107" t="s">
        <v>75</v>
      </c>
      <c r="E90" s="107" t="s">
        <v>321</v>
      </c>
      <c r="F90" s="107" t="s">
        <v>425</v>
      </c>
    </row>
    <row r="91" spans="1:6">
      <c r="A91" s="107" t="str">
        <f t="shared" si="3"/>
        <v>SQM Exploitation - Comptabilité énergétique</v>
      </c>
      <c r="B91" s="88" t="s">
        <v>171</v>
      </c>
      <c r="C91" s="88" t="s">
        <v>198</v>
      </c>
      <c r="D91" s="107" t="s">
        <v>215</v>
      </c>
      <c r="E91" s="107" t="s">
        <v>322</v>
      </c>
      <c r="F91" s="107" t="s">
        <v>426</v>
      </c>
    </row>
    <row r="92" spans="1:6">
      <c r="A92" s="107" t="str">
        <f t="shared" si="3"/>
        <v xml:space="preserve">Comptabilité énergétique du chauffage et de l'eau chaude sanitaire </v>
      </c>
      <c r="B92" s="88" t="s">
        <v>171</v>
      </c>
      <c r="C92" s="88" t="s">
        <v>178</v>
      </c>
      <c r="D92" s="107" t="s">
        <v>55</v>
      </c>
      <c r="E92" s="107" t="s">
        <v>323</v>
      </c>
      <c r="F92" s="107" t="s">
        <v>427</v>
      </c>
    </row>
    <row r="93" spans="1:6" s="89" customFormat="1" ht="51">
      <c r="A93" s="107" t="str">
        <f t="shared" si="3"/>
        <v>Veuillez saisir la consommation énergétique des quatre dernières années. Si vous ne connaissez pas la consommation énergétique ou que celle-ci ne peut être clairement établie, veuillez le signifier dans le champ « Remarques ».</v>
      </c>
      <c r="B93" s="88" t="s">
        <v>171</v>
      </c>
      <c r="C93" s="88" t="s">
        <v>200</v>
      </c>
      <c r="D93" s="107" t="s">
        <v>166</v>
      </c>
      <c r="E93" s="107" t="s">
        <v>324</v>
      </c>
      <c r="F93" s="107" t="s">
        <v>428</v>
      </c>
    </row>
    <row r="94" spans="1:6" s="89" customFormat="1">
      <c r="A94" s="107" t="str">
        <f t="shared" si="3"/>
        <v>Consommation d’énergie</v>
      </c>
      <c r="B94" s="88" t="s">
        <v>171</v>
      </c>
      <c r="C94" s="88" t="s">
        <v>205</v>
      </c>
      <c r="D94" s="107" t="s">
        <v>52</v>
      </c>
      <c r="E94" s="107" t="s">
        <v>325</v>
      </c>
      <c r="F94" s="107" t="s">
        <v>429</v>
      </c>
    </row>
    <row r="95" spans="1:6" ht="25.5">
      <c r="A95" s="107" t="str">
        <f t="shared" si="3"/>
        <v>A combien s'élevait la consommation énergétique pour le chauffage et l'eau chaude au cours des quatre dernières années?</v>
      </c>
      <c r="B95" s="88" t="s">
        <v>171</v>
      </c>
      <c r="C95" s="88" t="s">
        <v>216</v>
      </c>
      <c r="D95" s="107" t="s">
        <v>170</v>
      </c>
      <c r="E95" s="107" t="s">
        <v>326</v>
      </c>
      <c r="F95" s="107" t="s">
        <v>430</v>
      </c>
    </row>
    <row r="96" spans="1:6" ht="25.5">
      <c r="A96" s="107" t="str">
        <f t="shared" si="3"/>
        <v>Electricité (pompe à chaleur, chauffe-eau électrique, chauffage électrique central à accumulation)</v>
      </c>
      <c r="B96" s="88" t="s">
        <v>171</v>
      </c>
      <c r="C96" s="88" t="s">
        <v>217</v>
      </c>
      <c r="D96" s="107" t="s">
        <v>53</v>
      </c>
      <c r="E96" s="107" t="s">
        <v>327</v>
      </c>
      <c r="F96" s="107" t="s">
        <v>431</v>
      </c>
    </row>
    <row r="97" spans="1:6">
      <c r="A97" s="107" t="str">
        <f t="shared" si="3"/>
        <v>Chaleur à distance</v>
      </c>
      <c r="B97" s="88" t="s">
        <v>171</v>
      </c>
      <c r="C97" s="88" t="s">
        <v>208</v>
      </c>
      <c r="D97" s="107" t="s">
        <v>31</v>
      </c>
      <c r="E97" s="107" t="s">
        <v>328</v>
      </c>
      <c r="F97" s="107" t="s">
        <v>432</v>
      </c>
    </row>
    <row r="98" spans="1:6">
      <c r="A98" s="107" t="str">
        <f t="shared" si="3"/>
        <v>Mazout extra léger</v>
      </c>
      <c r="B98" s="88" t="s">
        <v>171</v>
      </c>
      <c r="C98" s="88" t="s">
        <v>209</v>
      </c>
      <c r="D98" s="107" t="s">
        <v>35</v>
      </c>
      <c r="E98" s="107" t="s">
        <v>329</v>
      </c>
      <c r="F98" s="107" t="s">
        <v>433</v>
      </c>
    </row>
    <row r="99" spans="1:6" ht="18.75">
      <c r="A99" s="107" t="str">
        <f t="shared" si="3"/>
        <v>Gaz naturel gazeux Ho</v>
      </c>
      <c r="B99" s="88" t="s">
        <v>171</v>
      </c>
      <c r="C99" s="88" t="s">
        <v>210</v>
      </c>
      <c r="D99" s="107" t="s">
        <v>213</v>
      </c>
      <c r="E99" s="107" t="s">
        <v>330</v>
      </c>
      <c r="F99" s="107" t="s">
        <v>434</v>
      </c>
    </row>
    <row r="100" spans="1:6">
      <c r="A100" s="107" t="str">
        <f t="shared" si="3"/>
        <v xml:space="preserve">Bûches </v>
      </c>
      <c r="B100" s="88" t="s">
        <v>171</v>
      </c>
      <c r="C100" s="88" t="s">
        <v>218</v>
      </c>
      <c r="D100" s="107" t="s">
        <v>187</v>
      </c>
      <c r="E100" s="107" t="s">
        <v>331</v>
      </c>
      <c r="F100" s="107" t="s">
        <v>435</v>
      </c>
    </row>
    <row r="101" spans="1:6">
      <c r="A101" s="107" t="str">
        <f t="shared" si="3"/>
        <v xml:space="preserve">Copeaux ou plaquettes de bois </v>
      </c>
      <c r="B101" s="88" t="s">
        <v>171</v>
      </c>
      <c r="C101" s="88" t="s">
        <v>219</v>
      </c>
      <c r="D101" s="107" t="s">
        <v>188</v>
      </c>
      <c r="E101" s="107" t="s">
        <v>332</v>
      </c>
      <c r="F101" s="107" t="s">
        <v>436</v>
      </c>
    </row>
    <row r="102" spans="1:6">
      <c r="A102" s="107" t="str">
        <f t="shared" si="3"/>
        <v>Pellets</v>
      </c>
      <c r="B102" s="88" t="s">
        <v>171</v>
      </c>
      <c r="C102" s="88" t="s">
        <v>220</v>
      </c>
      <c r="D102" s="107" t="s">
        <v>45</v>
      </c>
      <c r="E102" s="107" t="s">
        <v>333</v>
      </c>
      <c r="F102" s="107" t="s">
        <v>45</v>
      </c>
    </row>
    <row r="103" spans="1:6">
      <c r="A103" s="107" t="str">
        <f t="shared" si="3"/>
        <v>Total</v>
      </c>
      <c r="B103" s="88" t="s">
        <v>171</v>
      </c>
      <c r="C103" s="88" t="s">
        <v>221</v>
      </c>
      <c r="D103" s="107" t="s">
        <v>173</v>
      </c>
      <c r="E103" s="107" t="s">
        <v>173</v>
      </c>
      <c r="F103" s="107" t="s">
        <v>437</v>
      </c>
    </row>
    <row r="104" spans="1:6">
      <c r="A104" s="107" t="str">
        <f t="shared" si="3"/>
        <v>Remarques</v>
      </c>
      <c r="B104" s="88" t="s">
        <v>171</v>
      </c>
      <c r="C104" s="88" t="s">
        <v>222</v>
      </c>
      <c r="D104" s="107" t="s">
        <v>33</v>
      </c>
      <c r="E104" s="107" t="s">
        <v>334</v>
      </c>
      <c r="F104" s="107" t="s">
        <v>438</v>
      </c>
    </row>
    <row r="105" spans="1:6" s="89" customFormat="1">
      <c r="A105" s="107" t="str">
        <f t="shared" si="3"/>
        <v xml:space="preserve">Unité </v>
      </c>
      <c r="B105" s="88" t="s">
        <v>171</v>
      </c>
      <c r="C105" s="88" t="s">
        <v>247</v>
      </c>
      <c r="D105" s="107" t="s">
        <v>246</v>
      </c>
      <c r="E105" s="107" t="s">
        <v>335</v>
      </c>
      <c r="F105" s="107" t="s">
        <v>439</v>
      </c>
    </row>
    <row r="106" spans="1:6">
      <c r="A106" s="107" t="str">
        <f t="shared" si="3"/>
        <v xml:space="preserve">Consommation énergétique par année civile </v>
      </c>
      <c r="B106" s="88" t="s">
        <v>171</v>
      </c>
      <c r="C106" s="88" t="s">
        <v>230</v>
      </c>
      <c r="D106" s="107" t="s">
        <v>168</v>
      </c>
      <c r="E106" s="107" t="s">
        <v>336</v>
      </c>
      <c r="F106" s="107" t="s">
        <v>440</v>
      </c>
    </row>
    <row r="107" spans="1:6">
      <c r="A107" s="107" t="str">
        <f t="shared" si="3"/>
        <v>Comptabilité énergétique Electricité</v>
      </c>
      <c r="B107" s="88" t="s">
        <v>171</v>
      </c>
      <c r="C107" s="88" t="s">
        <v>223</v>
      </c>
      <c r="D107" s="107" t="s">
        <v>56</v>
      </c>
      <c r="E107" s="107" t="s">
        <v>337</v>
      </c>
      <c r="F107" s="107" t="s">
        <v>441</v>
      </c>
    </row>
    <row r="108" spans="1:6" ht="51">
      <c r="A108" s="107" t="str">
        <f t="shared" si="3"/>
        <v>Veuillez saisir la consommation électrique des quatre dernières années. Si vous ne connaissez pas la consommation énergétique ou que celle-ci ne peut être clairement établie, veuillez le signifier dans le champ prévu pour les remarques.</v>
      </c>
      <c r="B108" s="88" t="s">
        <v>171</v>
      </c>
      <c r="C108" s="88" t="s">
        <v>224</v>
      </c>
      <c r="D108" s="107" t="s">
        <v>167</v>
      </c>
      <c r="E108" s="107" t="s">
        <v>338</v>
      </c>
      <c r="F108" s="107" t="s">
        <v>442</v>
      </c>
    </row>
    <row r="109" spans="1:6" s="89" customFormat="1">
      <c r="A109" s="107" t="str">
        <f t="shared" si="3"/>
        <v>Consommation d'électricité</v>
      </c>
      <c r="B109" s="88" t="s">
        <v>171</v>
      </c>
      <c r="C109" s="88" t="s">
        <v>225</v>
      </c>
      <c r="D109" s="107" t="s">
        <v>54</v>
      </c>
      <c r="E109" s="107" t="s">
        <v>339</v>
      </c>
      <c r="F109" s="107" t="s">
        <v>443</v>
      </c>
    </row>
    <row r="110" spans="1:6" ht="25.5">
      <c r="A110" s="107" t="str">
        <f t="shared" si="3"/>
        <v>A combien s'élevait la consommation électrique des quatre dernières années?</v>
      </c>
      <c r="B110" s="88" t="s">
        <v>171</v>
      </c>
      <c r="C110" s="88" t="s">
        <v>226</v>
      </c>
      <c r="D110" s="107" t="s">
        <v>169</v>
      </c>
      <c r="E110" s="107" t="s">
        <v>340</v>
      </c>
      <c r="F110" s="107" t="s">
        <v>444</v>
      </c>
    </row>
    <row r="111" spans="1:6">
      <c r="A111" s="107" t="str">
        <f t="shared" si="3"/>
        <v>Consommation d'électricité totale du bâtiment</v>
      </c>
      <c r="B111" s="88" t="s">
        <v>171</v>
      </c>
      <c r="C111" s="88" t="s">
        <v>227</v>
      </c>
      <c r="D111" s="107" t="s">
        <v>76</v>
      </c>
      <c r="E111" s="107" t="s">
        <v>341</v>
      </c>
      <c r="F111" s="107" t="s">
        <v>445</v>
      </c>
    </row>
    <row r="112" spans="1:6" ht="25.5">
      <c r="A112" s="107" t="str">
        <f t="shared" si="3"/>
        <v>Consommation d'électricité générale (espaces communs, chauffage central, éclairage extérieur, etc.)</v>
      </c>
      <c r="B112" s="88" t="s">
        <v>171</v>
      </c>
      <c r="C112" s="88" t="s">
        <v>228</v>
      </c>
      <c r="D112" s="107" t="s">
        <v>172</v>
      </c>
      <c r="E112" s="107" t="s">
        <v>342</v>
      </c>
      <c r="F112" s="107" t="s">
        <v>446</v>
      </c>
    </row>
    <row r="113" spans="1:6">
      <c r="A113" s="107" t="str">
        <f t="shared" si="3"/>
        <v>Remarques</v>
      </c>
      <c r="B113" s="88" t="s">
        <v>171</v>
      </c>
      <c r="C113" s="88" t="s">
        <v>229</v>
      </c>
      <c r="D113" s="107" t="s">
        <v>33</v>
      </c>
      <c r="E113" s="107" t="s">
        <v>334</v>
      </c>
      <c r="F113" s="107" t="s">
        <v>438</v>
      </c>
    </row>
    <row r="114" spans="1:6" ht="25.5">
      <c r="A114" s="107" t="str">
        <f t="shared" si="3"/>
        <v>Consommation d'électricité y compris part pour la pompe à chaleur, le chauffe-eau électrique, le chauffage électrique central à accumulation</v>
      </c>
      <c r="B114" s="88" t="s">
        <v>171</v>
      </c>
      <c r="C114" s="88" t="s">
        <v>232</v>
      </c>
      <c r="D114" s="107" t="s">
        <v>231</v>
      </c>
      <c r="E114" s="107" t="s">
        <v>343</v>
      </c>
      <c r="F114" s="107" t="s">
        <v>447</v>
      </c>
    </row>
    <row r="115" spans="1:6">
      <c r="A115" s="107" t="str">
        <f t="shared" si="3"/>
        <v>Table de conversion pour les agents énergétiques</v>
      </c>
      <c r="B115" s="88" t="s">
        <v>171</v>
      </c>
      <c r="C115" s="88" t="s">
        <v>233</v>
      </c>
      <c r="D115" s="107" t="s">
        <v>46</v>
      </c>
      <c r="E115" s="107" t="s">
        <v>344</v>
      </c>
      <c r="F115" s="107" t="s">
        <v>448</v>
      </c>
    </row>
    <row r="116" spans="1:6" ht="38.25">
      <c r="A116" s="107" t="str">
        <f t="shared" si="3"/>
        <v>La table de conversion peut être utilisée pour convertir la consommation spécifique de combustible (mazout, gaz naturel, bûches, copeaux, pellets) en kWh.</v>
      </c>
      <c r="B116" s="88" t="s">
        <v>171</v>
      </c>
      <c r="C116" s="88" t="s">
        <v>234</v>
      </c>
      <c r="D116" s="107" t="s">
        <v>63</v>
      </c>
      <c r="E116" s="107" t="s">
        <v>345</v>
      </c>
      <c r="F116" s="107" t="s">
        <v>449</v>
      </c>
    </row>
    <row r="117" spans="1:6">
      <c r="A117" s="107" t="str">
        <f t="shared" si="3"/>
        <v>Combustibles</v>
      </c>
      <c r="B117" s="88" t="s">
        <v>171</v>
      </c>
      <c r="C117" s="88" t="s">
        <v>235</v>
      </c>
      <c r="D117" s="107" t="s">
        <v>34</v>
      </c>
      <c r="E117" s="107" t="s">
        <v>346</v>
      </c>
      <c r="F117" s="107" t="s">
        <v>450</v>
      </c>
    </row>
    <row r="118" spans="1:6">
      <c r="A118" s="107" t="str">
        <f t="shared" si="3"/>
        <v xml:space="preserve">Electricité </v>
      </c>
      <c r="B118" s="88" t="s">
        <v>171</v>
      </c>
      <c r="C118" s="88" t="s">
        <v>236</v>
      </c>
      <c r="D118" s="107" t="s">
        <v>57</v>
      </c>
      <c r="E118" s="107" t="s">
        <v>347</v>
      </c>
      <c r="F118" s="107" t="s">
        <v>451</v>
      </c>
    </row>
    <row r="119" spans="1:6">
      <c r="A119" s="107" t="str">
        <f t="shared" si="3"/>
        <v>Chaleur à distance</v>
      </c>
      <c r="B119" s="88" t="s">
        <v>171</v>
      </c>
      <c r="C119" s="88" t="s">
        <v>237</v>
      </c>
      <c r="D119" s="107" t="s">
        <v>31</v>
      </c>
      <c r="E119" s="107" t="s">
        <v>328</v>
      </c>
      <c r="F119" s="107" t="s">
        <v>452</v>
      </c>
    </row>
    <row r="120" spans="1:6">
      <c r="A120" s="107" t="str">
        <f t="shared" si="3"/>
        <v>Mazout extra léger</v>
      </c>
      <c r="B120" s="88" t="s">
        <v>171</v>
      </c>
      <c r="C120" s="88" t="s">
        <v>238</v>
      </c>
      <c r="D120" s="107" t="s">
        <v>35</v>
      </c>
      <c r="E120" s="107" t="s">
        <v>329</v>
      </c>
      <c r="F120" s="107" t="s">
        <v>433</v>
      </c>
    </row>
    <row r="121" spans="1:6" ht="18.75">
      <c r="A121" s="107" t="str">
        <f t="shared" si="3"/>
        <v>Gaz naturel gazeux Ho</v>
      </c>
      <c r="B121" s="88" t="s">
        <v>171</v>
      </c>
      <c r="C121" s="88" t="s">
        <v>239</v>
      </c>
      <c r="D121" s="107" t="s">
        <v>64</v>
      </c>
      <c r="E121" s="107" t="s">
        <v>330</v>
      </c>
      <c r="F121" s="107" t="s">
        <v>434</v>
      </c>
    </row>
    <row r="122" spans="1:6">
      <c r="A122" s="107" t="str">
        <f t="shared" si="3"/>
        <v>Bûches</v>
      </c>
      <c r="B122" s="88" t="s">
        <v>171</v>
      </c>
      <c r="C122" s="88" t="s">
        <v>240</v>
      </c>
      <c r="D122" s="107" t="s">
        <v>212</v>
      </c>
      <c r="E122" s="107" t="s">
        <v>348</v>
      </c>
      <c r="F122" s="107" t="s">
        <v>435</v>
      </c>
    </row>
    <row r="123" spans="1:6">
      <c r="A123" s="107" t="str">
        <f t="shared" si="3"/>
        <v xml:space="preserve">Copeaux ou plaquettes de bois </v>
      </c>
      <c r="B123" s="88" t="s">
        <v>171</v>
      </c>
      <c r="C123" s="88" t="s">
        <v>241</v>
      </c>
      <c r="D123" s="107" t="s">
        <v>188</v>
      </c>
      <c r="E123" s="107" t="s">
        <v>332</v>
      </c>
      <c r="F123" s="107" t="s">
        <v>436</v>
      </c>
    </row>
    <row r="124" spans="1:6">
      <c r="A124" s="107" t="str">
        <f t="shared" si="3"/>
        <v>Pellets</v>
      </c>
      <c r="B124" s="88" t="s">
        <v>171</v>
      </c>
      <c r="C124" s="88" t="s">
        <v>242</v>
      </c>
      <c r="D124" s="107" t="s">
        <v>45</v>
      </c>
      <c r="E124" s="107" t="s">
        <v>333</v>
      </c>
      <c r="F124" s="107" t="s">
        <v>45</v>
      </c>
    </row>
    <row r="125" spans="1:6" ht="25.5">
      <c r="A125" s="107" t="str">
        <f t="shared" si="3"/>
        <v>Saisir la consommation annuelle:</v>
      </c>
      <c r="B125" s="88" t="s">
        <v>171</v>
      </c>
      <c r="C125" s="88" t="s">
        <v>243</v>
      </c>
      <c r="D125" s="107" t="s">
        <v>61</v>
      </c>
      <c r="E125" s="107" t="s">
        <v>349</v>
      </c>
      <c r="F125" s="107" t="s">
        <v>453</v>
      </c>
    </row>
    <row r="126" spans="1:6">
      <c r="A126" s="107" t="str">
        <f t="shared" si="3"/>
        <v>Sélectionner l'unité:</v>
      </c>
      <c r="B126" s="88" t="s">
        <v>171</v>
      </c>
      <c r="C126" s="88" t="s">
        <v>244</v>
      </c>
      <c r="D126" s="107" t="s">
        <v>62</v>
      </c>
      <c r="E126" s="107" t="s">
        <v>350</v>
      </c>
      <c r="F126" s="107" t="s">
        <v>454</v>
      </c>
    </row>
    <row r="127" spans="1:6">
      <c r="A127" s="108" t="str">
        <f t="shared" si="3"/>
        <v>Conversion en kWh</v>
      </c>
      <c r="B127" s="88" t="s">
        <v>171</v>
      </c>
      <c r="C127" s="88" t="s">
        <v>245</v>
      </c>
      <c r="D127" s="107" t="s">
        <v>44</v>
      </c>
      <c r="E127" s="107" t="s">
        <v>351</v>
      </c>
      <c r="F127" s="107" t="s">
        <v>455</v>
      </c>
    </row>
    <row r="128" spans="1:6">
      <c r="A128" s="107"/>
      <c r="B128" s="88"/>
      <c r="C128" s="88"/>
      <c r="D128" s="107"/>
      <c r="E128" s="88"/>
      <c r="F128" s="88"/>
    </row>
    <row r="129" spans="1:6">
      <c r="A129" s="108"/>
      <c r="B129" s="88"/>
      <c r="C129" s="88"/>
      <c r="D129" s="107"/>
      <c r="E129" s="88"/>
      <c r="F129" s="88"/>
    </row>
    <row r="130" spans="1:6">
      <c r="A130" s="107"/>
      <c r="B130" s="88"/>
      <c r="C130" s="88"/>
      <c r="D130" s="107"/>
      <c r="E130" s="88"/>
      <c r="F130" s="88"/>
    </row>
    <row r="131" spans="1:6">
      <c r="A131" s="108"/>
      <c r="B131" s="88"/>
      <c r="C131" s="88"/>
      <c r="D131" s="107"/>
      <c r="E131" s="88"/>
      <c r="F131" s="88"/>
    </row>
    <row r="132" spans="1:6">
      <c r="A132" s="107"/>
      <c r="B132" s="88"/>
      <c r="C132" s="88"/>
      <c r="D132" s="107"/>
      <c r="E132" s="88"/>
      <c r="F132" s="88"/>
    </row>
    <row r="133" spans="1:6">
      <c r="A133" s="108"/>
      <c r="B133" s="88"/>
      <c r="C133" s="88"/>
      <c r="D133" s="107"/>
      <c r="E133" s="88"/>
      <c r="F133" s="88"/>
    </row>
    <row r="134" spans="1:6">
      <c r="A134" s="107"/>
      <c r="B134" s="88"/>
      <c r="C134" s="88"/>
      <c r="D134" s="107"/>
      <c r="E134" s="88"/>
      <c r="F134" s="88"/>
    </row>
    <row r="135" spans="1:6">
      <c r="A135" s="108"/>
      <c r="B135" s="88"/>
      <c r="C135" s="88"/>
      <c r="D135" s="107"/>
      <c r="E135" s="88"/>
      <c r="F135" s="88"/>
    </row>
    <row r="136" spans="1:6">
      <c r="A136" s="107"/>
      <c r="B136" s="88"/>
      <c r="C136" s="88"/>
      <c r="D136" s="107"/>
      <c r="E136" s="88"/>
      <c r="F136" s="88"/>
    </row>
    <row r="137" spans="1:6">
      <c r="A137" s="108"/>
      <c r="B137" s="88"/>
      <c r="C137" s="88"/>
      <c r="D137" s="107"/>
      <c r="E137" s="88"/>
      <c r="F137" s="88"/>
    </row>
    <row r="138" spans="1:6">
      <c r="A138" s="107"/>
      <c r="B138" s="88"/>
      <c r="C138" s="88"/>
      <c r="D138" s="107"/>
      <c r="E138" s="88"/>
      <c r="F138" s="88"/>
    </row>
    <row r="139" spans="1:6">
      <c r="A139" s="108"/>
      <c r="B139" s="88"/>
      <c r="C139" s="88"/>
      <c r="D139" s="107"/>
      <c r="E139" s="88"/>
      <c r="F139" s="88"/>
    </row>
    <row r="140" spans="1:6">
      <c r="A140" s="107"/>
      <c r="B140" s="88"/>
      <c r="C140" s="88"/>
      <c r="D140" s="107"/>
      <c r="E140" s="88"/>
      <c r="F140" s="88"/>
    </row>
  </sheetData>
  <sheetProtection algorithmName="SHA-512" hashValue="gf3woqE0zZlz2oGbuHo06ePZzqV2McZdBli+y8uWbRVydz1TmCRYyEUBd/MDjXb6aQ6zn5XGJ2KrgaUVg0iDBw==" saltValue="Y3fUkR7aTbDIrFksRcu/8A==" spinCount="100000" sheet="1" objects="1" scenarios="1"/>
  <pageMargins left="0.78740157480314965" right="0.75" top="1.1023622047244095" bottom="0.78740157480314965" header="0.47244094488188981" footer="0.39370078740157483"/>
  <pageSetup paperSize="9" scale="30" fitToHeight="0" orientation="portrait" r:id="rId1"/>
  <headerFooter alignWithMargins="0">
    <oddHeader xml:space="preserve">&amp;L&amp;"Univers 45 Light,Standard"&amp;11  Zürich, &amp;D&amp;R&amp;G      </oddHeader>
    <oddFooter>&amp;L&amp;"Univers 45 Light,Standard"&amp;6   &amp;Z&amp;F&amp;R&amp;"Univers 45 Light,Standard"&amp;11Seite &amp;P</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Information</vt:lpstr>
      <vt:lpstr>Nutzerbefragung</vt:lpstr>
      <vt:lpstr>Energiebuchhaltung</vt:lpstr>
      <vt:lpstr>Übersetzung</vt:lpstr>
      <vt:lpstr>Energiebuchhaltung!Druckbereich</vt:lpstr>
      <vt:lpstr>Information!Druckbereich</vt:lpstr>
      <vt:lpstr>Nutzerbefragung!Druckbereich</vt:lpstr>
      <vt:lpstr>Schnitzel_Einheit</vt:lpstr>
      <vt:lpstr>Sprachen</vt:lpstr>
      <vt:lpstr>Stückholz_Einheit</vt:lpstr>
    </vt:vector>
  </TitlesOfParts>
  <Company>Weisskopf Partner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Hefti</dc:creator>
  <cp:lastModifiedBy>Christian Stünzi</cp:lastModifiedBy>
  <cp:lastPrinted>2016-12-06T11:17:15Z</cp:lastPrinted>
  <dcterms:created xsi:type="dcterms:W3CDTF">2003-11-07T15:08:27Z</dcterms:created>
  <dcterms:modified xsi:type="dcterms:W3CDTF">2018-05-15T13:18:40Z</dcterms:modified>
</cp:coreProperties>
</file>